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efetrjbr.sharepoint.com/sites/DIVOCCEFET-RJ/Documentos Compartilhados/DIVOC_DICOS - CORRENTE/PROCESSOS DIVOC-DICOS/PROCESSOS SRP DIVOC- CORRENTE/B) SALDO SRPs SITÊMICAS - GESTÃO DICOS/"/>
    </mc:Choice>
  </mc:AlternateContent>
  <xr:revisionPtr revIDLastSave="478" documentId="13_ncr:1_{8468DE5A-F754-464D-908C-8F2D49B4DA75}" xr6:coauthVersionLast="47" xr6:coauthVersionMax="47" xr10:uidLastSave="{9CBC713B-F786-43CF-9B52-9656D6A7F56B}"/>
  <bookViews>
    <workbookView xWindow="-120" yWindow="-120" windowWidth="25440" windowHeight="15390" tabRatio="684" firstSheet="1" activeTab="1" xr2:uid="{00000000-000D-0000-FFFF-FFFF00000000}"/>
  </bookViews>
  <sheets>
    <sheet name="EM BRANCO" sheetId="1" state="hidden" r:id="rId1"/>
    <sheet name="ÍNDICE" sheetId="20" r:id="rId2"/>
    <sheet name="COMPUTADORES" sheetId="13" r:id="rId3"/>
    <sheet name="PR 22-2022" sheetId="10" r:id="rId4"/>
    <sheet name="PR 27-2022" sheetId="12" r:id="rId5"/>
    <sheet name="PR 54-2022" sheetId="16" r:id="rId6"/>
    <sheet name="PR 68-2022" sheetId="11" r:id="rId7"/>
    <sheet name="PR 69-2022" sheetId="14" r:id="rId8"/>
    <sheet name="PR 71-2022" sheetId="17" r:id="rId9"/>
    <sheet name="PR 75-2022" sheetId="15" r:id="rId10"/>
    <sheet name="PR 79-2022" sheetId="18" r:id="rId11"/>
    <sheet name="PR 80-2022" sheetId="19" r:id="rId12"/>
    <sheet name="PR 10-2023" sheetId="21" r:id="rId13"/>
    <sheet name="PR 21-2023" sheetId="23" r:id="rId14"/>
    <sheet name="PR 81-2022" sheetId="9" r:id="rId15"/>
    <sheet name="PR 28-2023" sheetId="22" r:id="rId16"/>
  </sheets>
  <externalReferences>
    <externalReference r:id="rId17"/>
    <externalReference r:id="rId18"/>
    <externalReference r:id="rId19"/>
  </externalReferences>
  <definedNames>
    <definedName name="_xlnm._FilterDatabase" localSheetId="1" hidden="1">ÍNDICE!$A$4:$Q$4</definedName>
    <definedName name="_xlnm._FilterDatabase" localSheetId="12" hidden="1">'PR 10-2023'!$B$4:$AA$4</definedName>
    <definedName name="_xlnm._FilterDatabase" localSheetId="3" hidden="1">'PR 22-2022'!$A$6:$AD$22</definedName>
    <definedName name="_xlnm._FilterDatabase" localSheetId="4" hidden="1">'PR 27-2022'!$A$6:$AD$97</definedName>
    <definedName name="_xlnm._FilterDatabase" localSheetId="15" hidden="1">'PR 28-2023'!$B$4:$AA$37</definedName>
    <definedName name="_xlnm._FilterDatabase" localSheetId="5" hidden="1">'PR 54-2022'!$B$4:$Y$121</definedName>
    <definedName name="_xlnm._FilterDatabase" localSheetId="6" hidden="1">'PR 68-2022'!$A$6:$AD$6</definedName>
    <definedName name="_xlnm._FilterDatabase" localSheetId="7" hidden="1">'PR 69-2022'!$B$4:$AA$71</definedName>
    <definedName name="_xlnm._FilterDatabase" localSheetId="8" hidden="1">'PR 71-2022'!$A$6:$AF$66</definedName>
    <definedName name="_xlnm._FilterDatabase" localSheetId="9" hidden="1">'PR 75-2022'!$B$4:$AA$77</definedName>
    <definedName name="_xlnm._FilterDatabase" localSheetId="10" hidden="1">'PR 79-2022'!$A$6:$AD$96</definedName>
    <definedName name="_xlnm._FilterDatabase" localSheetId="11" hidden="1">'PR 80-2022'!$A$6:$AD$159</definedName>
    <definedName name="_xlnm._FilterDatabase" localSheetId="14" hidden="1">'PR 81-2022'!$A$4:$AD$41</definedName>
    <definedName name="_xlnm.Print_Area" localSheetId="2">COMPUTADORES!$B$2:$X$9</definedName>
    <definedName name="_xlnm.Print_Area" localSheetId="0">'EM BRANCO'!$B$2:$V$186</definedName>
    <definedName name="_xlnm.Print_Area" localSheetId="3">'PR 22-2022'!$B$2:$V$22</definedName>
    <definedName name="_xlnm.Print_Area" localSheetId="4">'PR 27-2022'!$B$2:$V$97</definedName>
    <definedName name="_xlnm.Print_Area" localSheetId="6">'PR 68-2022'!$B$2:$V$14</definedName>
    <definedName name="_xlnm.Print_Area" localSheetId="8">'PR 71-2022'!$B$2:$X$66</definedName>
    <definedName name="_xlnm.Print_Area" localSheetId="10">'PR 79-2022'!$B$2:$V$96</definedName>
    <definedName name="_xlnm.Print_Area" localSheetId="11">'PR 80-2022'!$B$2:$V$159</definedName>
    <definedName name="_xlnm.Print_Area" localSheetId="14">'PR 81-2022'!$B$2:$V$39</definedName>
    <definedName name="_xlnm.Print_Titles" localSheetId="2">COMPUTADORES!$6:$6</definedName>
    <definedName name="_xlnm.Print_Titles" localSheetId="0">'EM BRANCO'!$6:$6</definedName>
    <definedName name="_xlnm.Print_Titles" localSheetId="3">'PR 22-2022'!$6:$6</definedName>
    <definedName name="_xlnm.Print_Titles" localSheetId="4">'PR 27-2022'!$6:$6</definedName>
    <definedName name="_xlnm.Print_Titles" localSheetId="6">'PR 68-2022'!$6:$6</definedName>
    <definedName name="_xlnm.Print_Titles" localSheetId="8">'PR 71-2022'!$6:$6</definedName>
    <definedName name="_xlnm.Print_Titles" localSheetId="10">'PR 79-2022'!$6:$6</definedName>
    <definedName name="_xlnm.Print_Titles" localSheetId="11">'PR 80-2022'!$6:$6</definedName>
    <definedName name="_xlnm.Print_Titles" localSheetId="14">'PR 81-2022'!$6:$6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 i="11" l="1"/>
  <c r="Y16" i="11"/>
  <c r="Y15" i="11"/>
  <c r="Y14" i="11"/>
  <c r="Y13" i="11"/>
  <c r="Y12" i="11"/>
  <c r="Y11" i="11"/>
  <c r="Y10" i="11"/>
  <c r="Y9" i="11"/>
  <c r="Y8" i="11"/>
  <c r="Y7" i="11"/>
  <c r="Y5" i="11"/>
  <c r="J6" i="23" l="1"/>
  <c r="J7" i="23"/>
  <c r="J8" i="23"/>
  <c r="J9" i="23"/>
  <c r="J10" i="23"/>
  <c r="J5" i="23"/>
  <c r="G3" i="23"/>
  <c r="F10" i="23"/>
  <c r="K10" i="23" s="1"/>
  <c r="E10" i="23"/>
  <c r="D10" i="23"/>
  <c r="C10" i="23"/>
  <c r="F9" i="23"/>
  <c r="K9" i="23" s="1"/>
  <c r="E9" i="23"/>
  <c r="D9" i="23"/>
  <c r="C9" i="23"/>
  <c r="F8" i="23"/>
  <c r="K8" i="23" s="1"/>
  <c r="E8" i="23"/>
  <c r="D8" i="23"/>
  <c r="C8" i="23"/>
  <c r="F7" i="23"/>
  <c r="K7" i="23" s="1"/>
  <c r="E7" i="23"/>
  <c r="D7" i="23"/>
  <c r="C7" i="23"/>
  <c r="F6" i="23"/>
  <c r="K6" i="23" s="1"/>
  <c r="E6" i="23"/>
  <c r="D6" i="23"/>
  <c r="C6" i="23"/>
  <c r="F5" i="23"/>
  <c r="K5" i="23" s="1"/>
  <c r="E5" i="23"/>
  <c r="D5" i="23"/>
  <c r="C5" i="23"/>
  <c r="J3" i="23" l="1"/>
  <c r="K3" i="23"/>
  <c r="W37" i="22" l="1"/>
  <c r="V37" i="22"/>
  <c r="U37" i="22"/>
  <c r="T37" i="22"/>
  <c r="S37" i="22"/>
  <c r="R37" i="22"/>
  <c r="Q37" i="22"/>
  <c r="P37" i="22"/>
  <c r="O37" i="22"/>
  <c r="N37" i="22"/>
  <c r="M37" i="22"/>
  <c r="L37" i="22"/>
  <c r="K37" i="22"/>
  <c r="J37" i="22"/>
  <c r="I37" i="22"/>
  <c r="H37" i="22"/>
  <c r="G37" i="22"/>
  <c r="F37" i="22"/>
  <c r="E37" i="22"/>
  <c r="D37" i="22"/>
  <c r="C37" i="22"/>
  <c r="W36" i="22"/>
  <c r="V36" i="22"/>
  <c r="U36" i="22"/>
  <c r="T36" i="22"/>
  <c r="S36" i="22"/>
  <c r="R36" i="22"/>
  <c r="Q36" i="22"/>
  <c r="P36" i="22"/>
  <c r="O36" i="22"/>
  <c r="N36" i="22"/>
  <c r="M36" i="22"/>
  <c r="L36" i="22"/>
  <c r="K36" i="22"/>
  <c r="J36" i="22"/>
  <c r="I36" i="22"/>
  <c r="H36" i="22"/>
  <c r="G36" i="22"/>
  <c r="F36" i="22"/>
  <c r="E36" i="22"/>
  <c r="D36" i="22"/>
  <c r="C36" i="22"/>
  <c r="W35" i="22"/>
  <c r="V35" i="22"/>
  <c r="U35" i="22"/>
  <c r="T35" i="22"/>
  <c r="S35" i="22"/>
  <c r="R35" i="22"/>
  <c r="Q35" i="22"/>
  <c r="P35" i="22"/>
  <c r="O35" i="22"/>
  <c r="N35" i="22"/>
  <c r="M35" i="22"/>
  <c r="L35" i="22"/>
  <c r="K35" i="22"/>
  <c r="J35" i="22"/>
  <c r="I35" i="22"/>
  <c r="H35" i="22"/>
  <c r="G35" i="22"/>
  <c r="F35" i="22"/>
  <c r="E35" i="22"/>
  <c r="D35" i="22"/>
  <c r="C35" i="22"/>
  <c r="W34" i="22"/>
  <c r="V34" i="22"/>
  <c r="U34" i="22"/>
  <c r="T34" i="22"/>
  <c r="S34" i="22"/>
  <c r="R34" i="22"/>
  <c r="Q34" i="22"/>
  <c r="P34" i="22"/>
  <c r="O34" i="22"/>
  <c r="N34" i="22"/>
  <c r="M34" i="22"/>
  <c r="L34" i="22"/>
  <c r="K34" i="22"/>
  <c r="J34" i="22"/>
  <c r="I34" i="22"/>
  <c r="H34" i="22"/>
  <c r="G34" i="22"/>
  <c r="F34" i="22"/>
  <c r="E34" i="22"/>
  <c r="D34" i="22"/>
  <c r="C34" i="22"/>
  <c r="W33" i="22"/>
  <c r="V33" i="22"/>
  <c r="U33" i="22"/>
  <c r="T33" i="22"/>
  <c r="S33" i="22"/>
  <c r="R33" i="22"/>
  <c r="Q33" i="22"/>
  <c r="P33" i="22"/>
  <c r="O33" i="22"/>
  <c r="N33" i="22"/>
  <c r="M33" i="22"/>
  <c r="L33" i="22"/>
  <c r="K33" i="22"/>
  <c r="J33" i="22"/>
  <c r="I33" i="22"/>
  <c r="H33" i="22"/>
  <c r="G33" i="22"/>
  <c r="F33" i="22"/>
  <c r="E33" i="22"/>
  <c r="D33" i="22"/>
  <c r="C33" i="22"/>
  <c r="W32" i="22"/>
  <c r="V32" i="22"/>
  <c r="U32" i="22"/>
  <c r="T32" i="22"/>
  <c r="S32" i="22"/>
  <c r="R32" i="22"/>
  <c r="Q32" i="22"/>
  <c r="P32" i="22"/>
  <c r="O32" i="22"/>
  <c r="N32" i="22"/>
  <c r="M32" i="22"/>
  <c r="L32" i="22"/>
  <c r="K32" i="22"/>
  <c r="J32" i="22"/>
  <c r="I32" i="22"/>
  <c r="H32" i="22"/>
  <c r="G32" i="22"/>
  <c r="F32" i="22"/>
  <c r="E32" i="22"/>
  <c r="D32" i="22"/>
  <c r="C32" i="22"/>
  <c r="W31" i="22"/>
  <c r="V31" i="22"/>
  <c r="U31" i="22"/>
  <c r="T31" i="22"/>
  <c r="S31" i="22"/>
  <c r="R31" i="22"/>
  <c r="Q31" i="22"/>
  <c r="P31" i="22"/>
  <c r="O31" i="22"/>
  <c r="N31" i="22"/>
  <c r="M31" i="22"/>
  <c r="L31" i="22"/>
  <c r="K31" i="22"/>
  <c r="J31" i="22"/>
  <c r="I31" i="22"/>
  <c r="H31" i="22"/>
  <c r="G31" i="22"/>
  <c r="F31" i="22"/>
  <c r="E31" i="22"/>
  <c r="D31" i="22"/>
  <c r="C31" i="22"/>
  <c r="W30" i="22"/>
  <c r="V30" i="22"/>
  <c r="U30" i="22"/>
  <c r="T30" i="22"/>
  <c r="S30" i="22"/>
  <c r="R30" i="22"/>
  <c r="Q30" i="22"/>
  <c r="P30" i="22"/>
  <c r="O30" i="22"/>
  <c r="N30" i="22"/>
  <c r="M30" i="22"/>
  <c r="L30" i="22"/>
  <c r="K30" i="22"/>
  <c r="J30" i="22"/>
  <c r="I30" i="22"/>
  <c r="H30" i="22"/>
  <c r="G30" i="22"/>
  <c r="Z30" i="22" s="1"/>
  <c r="F30" i="22"/>
  <c r="E30" i="22"/>
  <c r="D30" i="22"/>
  <c r="C30" i="22"/>
  <c r="W29" i="22"/>
  <c r="V29" i="22"/>
  <c r="U29" i="22"/>
  <c r="T29" i="22"/>
  <c r="S29" i="22"/>
  <c r="R29" i="22"/>
  <c r="Q29" i="22"/>
  <c r="P29" i="22"/>
  <c r="O29" i="22"/>
  <c r="N29" i="22"/>
  <c r="M29" i="22"/>
  <c r="L29" i="22"/>
  <c r="K29" i="22"/>
  <c r="J29" i="22"/>
  <c r="I29" i="22"/>
  <c r="H29" i="22"/>
  <c r="G29" i="22"/>
  <c r="F29" i="22"/>
  <c r="E29" i="22"/>
  <c r="D29" i="22"/>
  <c r="C29" i="22"/>
  <c r="W28" i="22"/>
  <c r="V28" i="22"/>
  <c r="U28" i="22"/>
  <c r="T28" i="22"/>
  <c r="S28" i="22"/>
  <c r="R28" i="22"/>
  <c r="Q28" i="22"/>
  <c r="P28" i="22"/>
  <c r="O28" i="22"/>
  <c r="N28" i="22"/>
  <c r="M28" i="22"/>
  <c r="L28" i="22"/>
  <c r="K28" i="22"/>
  <c r="J28" i="22"/>
  <c r="I28" i="22"/>
  <c r="H28" i="22"/>
  <c r="G28" i="22"/>
  <c r="F28" i="22"/>
  <c r="E28" i="22"/>
  <c r="D28" i="22"/>
  <c r="C28" i="22"/>
  <c r="W27" i="22"/>
  <c r="V27" i="22"/>
  <c r="U27" i="22"/>
  <c r="T27" i="22"/>
  <c r="S27" i="22"/>
  <c r="R27" i="22"/>
  <c r="Q27" i="22"/>
  <c r="P27" i="22"/>
  <c r="O27" i="22"/>
  <c r="N27" i="22"/>
  <c r="M27" i="22"/>
  <c r="L27" i="22"/>
  <c r="K27" i="22"/>
  <c r="J27" i="22"/>
  <c r="I27" i="22"/>
  <c r="H27" i="22"/>
  <c r="G27" i="22"/>
  <c r="F27" i="22"/>
  <c r="E27" i="22"/>
  <c r="D27" i="22"/>
  <c r="C27" i="22"/>
  <c r="W26" i="22"/>
  <c r="V26" i="22"/>
  <c r="U26" i="22"/>
  <c r="T26" i="22"/>
  <c r="S26" i="22"/>
  <c r="R26" i="22"/>
  <c r="Q26" i="22"/>
  <c r="P26" i="22"/>
  <c r="O26" i="22"/>
  <c r="N26" i="22"/>
  <c r="M26" i="22"/>
  <c r="L26" i="22"/>
  <c r="K26" i="22"/>
  <c r="J26" i="22"/>
  <c r="I26" i="22"/>
  <c r="H26" i="22"/>
  <c r="G26" i="22"/>
  <c r="Z26" i="22" s="1"/>
  <c r="F26" i="22"/>
  <c r="E26" i="22"/>
  <c r="D26" i="22"/>
  <c r="C26" i="22"/>
  <c r="W25" i="22"/>
  <c r="V25" i="22"/>
  <c r="U25" i="22"/>
  <c r="T25" i="22"/>
  <c r="S25" i="22"/>
  <c r="R25" i="22"/>
  <c r="Q25" i="22"/>
  <c r="P25" i="22"/>
  <c r="O25" i="22"/>
  <c r="N25" i="22"/>
  <c r="M25" i="22"/>
  <c r="L25" i="22"/>
  <c r="K25" i="22"/>
  <c r="J25" i="22"/>
  <c r="I25" i="22"/>
  <c r="H25" i="22"/>
  <c r="G25" i="22"/>
  <c r="F25" i="22"/>
  <c r="E25" i="22"/>
  <c r="D25" i="22"/>
  <c r="C25" i="22"/>
  <c r="W24" i="22"/>
  <c r="V24" i="22"/>
  <c r="U24" i="22"/>
  <c r="T24" i="22"/>
  <c r="S24" i="22"/>
  <c r="R24" i="22"/>
  <c r="Q24" i="22"/>
  <c r="P24" i="22"/>
  <c r="O24" i="22"/>
  <c r="N24" i="22"/>
  <c r="M24" i="22"/>
  <c r="L24" i="22"/>
  <c r="K24" i="22"/>
  <c r="J24" i="22"/>
  <c r="I24" i="22"/>
  <c r="H24" i="22"/>
  <c r="G24" i="22"/>
  <c r="F24" i="22"/>
  <c r="E24" i="22"/>
  <c r="D24" i="22"/>
  <c r="C24" i="22"/>
  <c r="W23" i="22"/>
  <c r="V23" i="22"/>
  <c r="U23" i="22"/>
  <c r="T23" i="22"/>
  <c r="S23" i="22"/>
  <c r="R23" i="22"/>
  <c r="Q23" i="22"/>
  <c r="P23" i="22"/>
  <c r="O23" i="22"/>
  <c r="N23" i="22"/>
  <c r="M23" i="22"/>
  <c r="L23" i="22"/>
  <c r="K23" i="22"/>
  <c r="J23" i="22"/>
  <c r="I23" i="22"/>
  <c r="H23" i="22"/>
  <c r="G23" i="22"/>
  <c r="F23" i="22"/>
  <c r="E23" i="22"/>
  <c r="D23" i="22"/>
  <c r="C23" i="22"/>
  <c r="W22" i="22"/>
  <c r="V22" i="22"/>
  <c r="U22" i="22"/>
  <c r="T22" i="22"/>
  <c r="S22" i="22"/>
  <c r="R22" i="22"/>
  <c r="Q22" i="22"/>
  <c r="P22" i="22"/>
  <c r="O22" i="22"/>
  <c r="N22" i="22"/>
  <c r="M22" i="22"/>
  <c r="L22" i="22"/>
  <c r="K22" i="22"/>
  <c r="J22" i="22"/>
  <c r="I22" i="22"/>
  <c r="H22" i="22"/>
  <c r="G22" i="22"/>
  <c r="Z22" i="22" s="1"/>
  <c r="F22" i="22"/>
  <c r="E22" i="22"/>
  <c r="D22" i="22"/>
  <c r="C22" i="22"/>
  <c r="W21" i="22"/>
  <c r="V21" i="22"/>
  <c r="U21" i="22"/>
  <c r="T21" i="22"/>
  <c r="S21" i="22"/>
  <c r="R21" i="22"/>
  <c r="Q21" i="22"/>
  <c r="P21" i="22"/>
  <c r="O21" i="22"/>
  <c r="N21" i="22"/>
  <c r="M21" i="22"/>
  <c r="L21" i="22"/>
  <c r="K21" i="22"/>
  <c r="J21" i="22"/>
  <c r="I21" i="22"/>
  <c r="H21" i="22"/>
  <c r="G21" i="22"/>
  <c r="F21" i="22"/>
  <c r="E21" i="22"/>
  <c r="D21" i="22"/>
  <c r="C21" i="22"/>
  <c r="W20" i="22"/>
  <c r="V20" i="22"/>
  <c r="U20" i="22"/>
  <c r="T20" i="22"/>
  <c r="S20" i="22"/>
  <c r="R20" i="22"/>
  <c r="Q20" i="22"/>
  <c r="P20" i="22"/>
  <c r="O20" i="22"/>
  <c r="N20" i="22"/>
  <c r="M20" i="22"/>
  <c r="L20" i="22"/>
  <c r="K20" i="22"/>
  <c r="J20" i="22"/>
  <c r="I20" i="22"/>
  <c r="H20" i="22"/>
  <c r="G20" i="22"/>
  <c r="F20" i="22"/>
  <c r="E20" i="22"/>
  <c r="D20" i="22"/>
  <c r="C20" i="22"/>
  <c r="W19" i="22"/>
  <c r="V19" i="22"/>
  <c r="U19" i="22"/>
  <c r="T19" i="22"/>
  <c r="S19" i="22"/>
  <c r="R19" i="22"/>
  <c r="Q19" i="22"/>
  <c r="P19" i="22"/>
  <c r="O19" i="22"/>
  <c r="N19" i="22"/>
  <c r="M19" i="22"/>
  <c r="L19" i="22"/>
  <c r="K19" i="22"/>
  <c r="J19" i="22"/>
  <c r="I19" i="22"/>
  <c r="H19" i="22"/>
  <c r="G19" i="22"/>
  <c r="F19" i="22"/>
  <c r="E19" i="22"/>
  <c r="D19" i="22"/>
  <c r="C19" i="22"/>
  <c r="W18" i="22"/>
  <c r="V18" i="22"/>
  <c r="U18" i="22"/>
  <c r="T18" i="22"/>
  <c r="S18" i="22"/>
  <c r="R18" i="22"/>
  <c r="Q18" i="22"/>
  <c r="P18" i="22"/>
  <c r="O18" i="22"/>
  <c r="N18" i="22"/>
  <c r="M18" i="22"/>
  <c r="L18" i="22"/>
  <c r="K18" i="22"/>
  <c r="J18" i="22"/>
  <c r="I18" i="22"/>
  <c r="H18" i="22"/>
  <c r="G18" i="22"/>
  <c r="Z18" i="22" s="1"/>
  <c r="F18" i="22"/>
  <c r="E18" i="22"/>
  <c r="D18" i="22"/>
  <c r="C18" i="22"/>
  <c r="W17" i="22"/>
  <c r="V17" i="22"/>
  <c r="U17" i="22"/>
  <c r="T17" i="22"/>
  <c r="S17" i="22"/>
  <c r="R17" i="22"/>
  <c r="Q17" i="22"/>
  <c r="P17" i="22"/>
  <c r="O17" i="22"/>
  <c r="N17" i="22"/>
  <c r="M17" i="22"/>
  <c r="L17" i="22"/>
  <c r="K17" i="22"/>
  <c r="J17" i="22"/>
  <c r="I17" i="22"/>
  <c r="H17" i="22"/>
  <c r="G17" i="22"/>
  <c r="F17" i="22"/>
  <c r="E17" i="22"/>
  <c r="D17" i="22"/>
  <c r="C17" i="22"/>
  <c r="W16" i="22"/>
  <c r="V16" i="22"/>
  <c r="U16" i="22"/>
  <c r="T16" i="22"/>
  <c r="S16" i="22"/>
  <c r="R16" i="22"/>
  <c r="Q16" i="22"/>
  <c r="P16" i="22"/>
  <c r="O16" i="22"/>
  <c r="N16" i="22"/>
  <c r="M16" i="22"/>
  <c r="L16" i="22"/>
  <c r="K16" i="22"/>
  <c r="J16" i="22"/>
  <c r="I16" i="22"/>
  <c r="H16" i="22"/>
  <c r="G16" i="22"/>
  <c r="F16" i="22"/>
  <c r="E16" i="22"/>
  <c r="D16" i="22"/>
  <c r="C16" i="22"/>
  <c r="W15" i="22"/>
  <c r="V15" i="22"/>
  <c r="U15" i="22"/>
  <c r="T15" i="22"/>
  <c r="S15" i="22"/>
  <c r="R15" i="22"/>
  <c r="Q15" i="22"/>
  <c r="P15" i="22"/>
  <c r="O15" i="22"/>
  <c r="N15" i="22"/>
  <c r="M15" i="22"/>
  <c r="L15" i="22"/>
  <c r="K15" i="22"/>
  <c r="J15" i="22"/>
  <c r="I15" i="22"/>
  <c r="H15" i="22"/>
  <c r="G15" i="22"/>
  <c r="F15" i="22"/>
  <c r="E15" i="22"/>
  <c r="D15" i="22"/>
  <c r="C15" i="22"/>
  <c r="W14" i="22"/>
  <c r="V14" i="22"/>
  <c r="U14" i="22"/>
  <c r="T14" i="22"/>
  <c r="S14" i="22"/>
  <c r="R14" i="22"/>
  <c r="Q14" i="22"/>
  <c r="P14" i="22"/>
  <c r="O14" i="22"/>
  <c r="N14" i="22"/>
  <c r="M14" i="22"/>
  <c r="L14" i="22"/>
  <c r="K14" i="22"/>
  <c r="J14" i="22"/>
  <c r="I14" i="22"/>
  <c r="H14" i="22"/>
  <c r="G14" i="22"/>
  <c r="Z14" i="22" s="1"/>
  <c r="F14" i="22"/>
  <c r="E14" i="22"/>
  <c r="D14" i="22"/>
  <c r="C14" i="22"/>
  <c r="W13" i="22"/>
  <c r="V13" i="22"/>
  <c r="U13" i="22"/>
  <c r="T13" i="22"/>
  <c r="S13" i="22"/>
  <c r="R13" i="22"/>
  <c r="Q13" i="22"/>
  <c r="P13" i="22"/>
  <c r="O13" i="22"/>
  <c r="N13" i="22"/>
  <c r="M13" i="22"/>
  <c r="L13" i="22"/>
  <c r="K13" i="22"/>
  <c r="J13" i="22"/>
  <c r="I13" i="22"/>
  <c r="H13" i="22"/>
  <c r="G13" i="22"/>
  <c r="F13" i="22"/>
  <c r="E13" i="22"/>
  <c r="D13" i="22"/>
  <c r="C13" i="22"/>
  <c r="W12" i="22"/>
  <c r="V12" i="22"/>
  <c r="U12" i="22"/>
  <c r="T12" i="22"/>
  <c r="S12" i="22"/>
  <c r="R12" i="22"/>
  <c r="Q12" i="22"/>
  <c r="P12" i="22"/>
  <c r="O12" i="22"/>
  <c r="N12" i="22"/>
  <c r="M12" i="22"/>
  <c r="L12" i="22"/>
  <c r="K12" i="22"/>
  <c r="J12" i="22"/>
  <c r="I12" i="22"/>
  <c r="H12" i="22"/>
  <c r="G12" i="22"/>
  <c r="F12" i="22"/>
  <c r="E12" i="22"/>
  <c r="D12" i="22"/>
  <c r="C12" i="22"/>
  <c r="W11" i="22"/>
  <c r="V11" i="22"/>
  <c r="U11" i="22"/>
  <c r="T11" i="22"/>
  <c r="S11" i="22"/>
  <c r="R11" i="22"/>
  <c r="Q11" i="22"/>
  <c r="P11" i="22"/>
  <c r="O11" i="22"/>
  <c r="N11" i="22"/>
  <c r="M11" i="22"/>
  <c r="L11" i="22"/>
  <c r="K11" i="22"/>
  <c r="J11" i="22"/>
  <c r="I11" i="22"/>
  <c r="H11" i="22"/>
  <c r="G11" i="22"/>
  <c r="F11" i="22"/>
  <c r="E11" i="22"/>
  <c r="D11" i="22"/>
  <c r="C11" i="22"/>
  <c r="W10" i="22"/>
  <c r="V10" i="22"/>
  <c r="U10" i="22"/>
  <c r="T10" i="22"/>
  <c r="S10" i="22"/>
  <c r="R10" i="22"/>
  <c r="Q10" i="22"/>
  <c r="P10" i="22"/>
  <c r="O10" i="22"/>
  <c r="N10" i="22"/>
  <c r="M10" i="22"/>
  <c r="L10" i="22"/>
  <c r="K10" i="22"/>
  <c r="J10" i="22"/>
  <c r="I10" i="22"/>
  <c r="H10" i="22"/>
  <c r="G10" i="22"/>
  <c r="Z10" i="22" s="1"/>
  <c r="F10" i="22"/>
  <c r="E10" i="22"/>
  <c r="D10" i="22"/>
  <c r="C10" i="22"/>
  <c r="W9" i="22"/>
  <c r="V9" i="22"/>
  <c r="U9" i="22"/>
  <c r="T9" i="22"/>
  <c r="S9" i="22"/>
  <c r="R9" i="22"/>
  <c r="Q9" i="22"/>
  <c r="P9" i="22"/>
  <c r="O9" i="22"/>
  <c r="N9" i="22"/>
  <c r="M9" i="22"/>
  <c r="L9" i="22"/>
  <c r="K9" i="22"/>
  <c r="J9" i="22"/>
  <c r="I9" i="22"/>
  <c r="H9" i="22"/>
  <c r="G9" i="22"/>
  <c r="F9" i="22"/>
  <c r="E9" i="22"/>
  <c r="D9" i="22"/>
  <c r="C9" i="22"/>
  <c r="W8" i="22"/>
  <c r="V8" i="22"/>
  <c r="U8" i="22"/>
  <c r="U3" i="22" s="1"/>
  <c r="T8" i="22"/>
  <c r="S8" i="22"/>
  <c r="R8" i="22"/>
  <c r="Q8" i="22"/>
  <c r="Q3" i="22" s="1"/>
  <c r="P8" i="22"/>
  <c r="O8" i="22"/>
  <c r="N8" i="22"/>
  <c r="M8" i="22"/>
  <c r="L8" i="22"/>
  <c r="K8" i="22"/>
  <c r="J8" i="22"/>
  <c r="I8" i="22"/>
  <c r="I3" i="22" s="1"/>
  <c r="H8" i="22"/>
  <c r="G8" i="22"/>
  <c r="F8" i="22"/>
  <c r="E8" i="22"/>
  <c r="D8" i="22"/>
  <c r="C8" i="22"/>
  <c r="W7" i="22"/>
  <c r="V7" i="22"/>
  <c r="U7" i="22"/>
  <c r="T7" i="22"/>
  <c r="S7" i="22"/>
  <c r="R7" i="22"/>
  <c r="Q7" i="22"/>
  <c r="P7" i="22"/>
  <c r="O7" i="22"/>
  <c r="N7" i="22"/>
  <c r="M7" i="22"/>
  <c r="L7" i="22"/>
  <c r="K7" i="22"/>
  <c r="J7" i="22"/>
  <c r="I7" i="22"/>
  <c r="H7" i="22"/>
  <c r="G7" i="22"/>
  <c r="F7" i="22"/>
  <c r="E7" i="22"/>
  <c r="D7" i="22"/>
  <c r="C7" i="22"/>
  <c r="W6" i="22"/>
  <c r="W3" i="22" s="1"/>
  <c r="V6" i="22"/>
  <c r="U6" i="22"/>
  <c r="T6" i="22"/>
  <c r="S6" i="22"/>
  <c r="S3" i="22" s="1"/>
  <c r="R6" i="22"/>
  <c r="Q6" i="22"/>
  <c r="P6" i="22"/>
  <c r="O6" i="22"/>
  <c r="O3" i="22" s="1"/>
  <c r="N6" i="22"/>
  <c r="M6" i="22"/>
  <c r="L6" i="22"/>
  <c r="K6" i="22"/>
  <c r="K3" i="22" s="1"/>
  <c r="J6" i="22"/>
  <c r="I6" i="22"/>
  <c r="H6" i="22"/>
  <c r="G6" i="22"/>
  <c r="G3" i="22" s="1"/>
  <c r="F6" i="22"/>
  <c r="E6" i="22"/>
  <c r="D6" i="22"/>
  <c r="C6" i="22"/>
  <c r="W5" i="22"/>
  <c r="V5" i="22"/>
  <c r="U5" i="22"/>
  <c r="T5" i="22"/>
  <c r="S5" i="22"/>
  <c r="R5" i="22"/>
  <c r="Q5" i="22"/>
  <c r="P5" i="22"/>
  <c r="O5" i="22"/>
  <c r="N5" i="22"/>
  <c r="M5" i="22"/>
  <c r="L5" i="22"/>
  <c r="K5" i="22"/>
  <c r="J5" i="22"/>
  <c r="I5" i="22"/>
  <c r="H5" i="22"/>
  <c r="G5" i="22"/>
  <c r="F5" i="22"/>
  <c r="E5" i="22"/>
  <c r="D5" i="22"/>
  <c r="C5" i="22"/>
  <c r="M3" i="22"/>
  <c r="X41" i="9"/>
  <c r="Y41" i="9" s="1"/>
  <c r="X40" i="9"/>
  <c r="Y40" i="9" s="1"/>
  <c r="X39" i="9"/>
  <c r="Y39" i="9" s="1"/>
  <c r="X38" i="9"/>
  <c r="X37" i="9"/>
  <c r="Y37" i="9" s="1"/>
  <c r="X36" i="9"/>
  <c r="Y36" i="9" s="1"/>
  <c r="X35" i="9"/>
  <c r="Y35" i="9" s="1"/>
  <c r="X34" i="9"/>
  <c r="Y34" i="9" s="1"/>
  <c r="X33" i="9"/>
  <c r="Y33" i="9" s="1"/>
  <c r="X32" i="9"/>
  <c r="Y32" i="9" s="1"/>
  <c r="X31" i="9"/>
  <c r="Y31" i="9" s="1"/>
  <c r="X30" i="9"/>
  <c r="Y30" i="9" s="1"/>
  <c r="X29" i="9"/>
  <c r="Y29" i="9" s="1"/>
  <c r="X28" i="9"/>
  <c r="Y28" i="9" s="1"/>
  <c r="X27" i="9"/>
  <c r="Y27" i="9" s="1"/>
  <c r="X26" i="9"/>
  <c r="Y26" i="9" s="1"/>
  <c r="X25" i="9"/>
  <c r="Y25" i="9" s="1"/>
  <c r="X24" i="9"/>
  <c r="Y24" i="9" s="1"/>
  <c r="X23" i="9"/>
  <c r="Y23" i="9" s="1"/>
  <c r="X22" i="9"/>
  <c r="Y22" i="9" s="1"/>
  <c r="X21" i="9"/>
  <c r="Y21" i="9" s="1"/>
  <c r="X20" i="9"/>
  <c r="Y20" i="9" s="1"/>
  <c r="X19" i="9"/>
  <c r="Y19" i="9" s="1"/>
  <c r="X18" i="9"/>
  <c r="Y18" i="9" s="1"/>
  <c r="X17" i="9"/>
  <c r="Y17" i="9" s="1"/>
  <c r="X16" i="9"/>
  <c r="Y16" i="9" s="1"/>
  <c r="X15" i="9"/>
  <c r="Y15" i="9" s="1"/>
  <c r="X14" i="9"/>
  <c r="Y14" i="9" s="1"/>
  <c r="X13" i="9"/>
  <c r="Y13" i="9" s="1"/>
  <c r="X12" i="9"/>
  <c r="Y12" i="9" s="1"/>
  <c r="X11" i="9"/>
  <c r="Y11" i="9" s="1"/>
  <c r="X10" i="9"/>
  <c r="Y10" i="9" s="1"/>
  <c r="X9" i="9"/>
  <c r="Y9" i="9" s="1"/>
  <c r="X8" i="9"/>
  <c r="Y8" i="9" s="1"/>
  <c r="X7" i="9"/>
  <c r="Y7" i="9" s="1"/>
  <c r="X6" i="9"/>
  <c r="Y6" i="9" s="1"/>
  <c r="X5" i="9"/>
  <c r="Y5" i="9" s="1"/>
  <c r="U41" i="9"/>
  <c r="S41" i="9"/>
  <c r="R41" i="9"/>
  <c r="P41" i="9"/>
  <c r="O41" i="9"/>
  <c r="J41" i="9"/>
  <c r="G41" i="9"/>
  <c r="U40" i="9"/>
  <c r="S40" i="9"/>
  <c r="R40" i="9"/>
  <c r="P40" i="9"/>
  <c r="O40" i="9"/>
  <c r="J40" i="9"/>
  <c r="G40" i="9"/>
  <c r="U39" i="9"/>
  <c r="S39" i="9"/>
  <c r="R39" i="9"/>
  <c r="P39" i="9"/>
  <c r="O39" i="9"/>
  <c r="J39" i="9"/>
  <c r="G39" i="9"/>
  <c r="U38" i="9"/>
  <c r="S38" i="9"/>
  <c r="R38" i="9"/>
  <c r="P38" i="9"/>
  <c r="O38" i="9"/>
  <c r="J38" i="9"/>
  <c r="G38" i="9"/>
  <c r="U37" i="9"/>
  <c r="S37" i="9"/>
  <c r="R37" i="9"/>
  <c r="P37" i="9"/>
  <c r="O37" i="9"/>
  <c r="J37" i="9"/>
  <c r="G37" i="9"/>
  <c r="U36" i="9"/>
  <c r="S36" i="9"/>
  <c r="R36" i="9"/>
  <c r="P36" i="9"/>
  <c r="O36" i="9"/>
  <c r="J36" i="9"/>
  <c r="G36" i="9"/>
  <c r="U35" i="9"/>
  <c r="S35" i="9"/>
  <c r="R35" i="9"/>
  <c r="P35" i="9"/>
  <c r="O35" i="9"/>
  <c r="J35" i="9"/>
  <c r="G35" i="9"/>
  <c r="U34" i="9"/>
  <c r="S34" i="9"/>
  <c r="R34" i="9"/>
  <c r="P34" i="9"/>
  <c r="O34" i="9"/>
  <c r="J34" i="9"/>
  <c r="G34" i="9"/>
  <c r="U33" i="9"/>
  <c r="S33" i="9"/>
  <c r="R33" i="9"/>
  <c r="P33" i="9"/>
  <c r="O33" i="9"/>
  <c r="J33" i="9"/>
  <c r="G33" i="9"/>
  <c r="U32" i="9"/>
  <c r="S32" i="9"/>
  <c r="R32" i="9"/>
  <c r="P32" i="9"/>
  <c r="O32" i="9"/>
  <c r="J32" i="9"/>
  <c r="G32" i="9"/>
  <c r="U31" i="9"/>
  <c r="S31" i="9"/>
  <c r="R31" i="9"/>
  <c r="P31" i="9"/>
  <c r="O31" i="9"/>
  <c r="J31" i="9"/>
  <c r="G31" i="9"/>
  <c r="U30" i="9"/>
  <c r="S30" i="9"/>
  <c r="R30" i="9"/>
  <c r="P30" i="9"/>
  <c r="O30" i="9"/>
  <c r="J30" i="9"/>
  <c r="G30" i="9"/>
  <c r="U29" i="9"/>
  <c r="S29" i="9"/>
  <c r="R29" i="9"/>
  <c r="P29" i="9"/>
  <c r="O29" i="9"/>
  <c r="J29" i="9"/>
  <c r="G29" i="9"/>
  <c r="U28" i="9"/>
  <c r="S28" i="9"/>
  <c r="R28" i="9"/>
  <c r="P28" i="9"/>
  <c r="O28" i="9"/>
  <c r="J28" i="9"/>
  <c r="G28" i="9"/>
  <c r="U27" i="9"/>
  <c r="S27" i="9"/>
  <c r="R27" i="9"/>
  <c r="P27" i="9"/>
  <c r="O27" i="9"/>
  <c r="J27" i="9"/>
  <c r="G27" i="9"/>
  <c r="U26" i="9"/>
  <c r="S26" i="9"/>
  <c r="R26" i="9"/>
  <c r="P26" i="9"/>
  <c r="O26" i="9"/>
  <c r="J26" i="9"/>
  <c r="G26" i="9"/>
  <c r="U25" i="9"/>
  <c r="S25" i="9"/>
  <c r="R25" i="9"/>
  <c r="P25" i="9"/>
  <c r="O25" i="9"/>
  <c r="J25" i="9"/>
  <c r="G25" i="9"/>
  <c r="U24" i="9"/>
  <c r="S24" i="9"/>
  <c r="R24" i="9"/>
  <c r="P24" i="9"/>
  <c r="O24" i="9"/>
  <c r="J24" i="9"/>
  <c r="G24" i="9"/>
  <c r="U23" i="9"/>
  <c r="S23" i="9"/>
  <c r="R23" i="9"/>
  <c r="P23" i="9"/>
  <c r="O23" i="9"/>
  <c r="J23" i="9"/>
  <c r="G23" i="9"/>
  <c r="U22" i="9"/>
  <c r="S22" i="9"/>
  <c r="R22" i="9"/>
  <c r="P22" i="9"/>
  <c r="O22" i="9"/>
  <c r="J22" i="9"/>
  <c r="G22" i="9"/>
  <c r="U21" i="9"/>
  <c r="S21" i="9"/>
  <c r="R21" i="9"/>
  <c r="P21" i="9"/>
  <c r="O21" i="9"/>
  <c r="J21" i="9"/>
  <c r="G21" i="9"/>
  <c r="U20" i="9"/>
  <c r="S20" i="9"/>
  <c r="R20" i="9"/>
  <c r="P20" i="9"/>
  <c r="O20" i="9"/>
  <c r="J20" i="9"/>
  <c r="G20" i="9"/>
  <c r="U19" i="9"/>
  <c r="S19" i="9"/>
  <c r="R19" i="9"/>
  <c r="P19" i="9"/>
  <c r="O19" i="9"/>
  <c r="J19" i="9"/>
  <c r="G19" i="9"/>
  <c r="U18" i="9"/>
  <c r="S18" i="9"/>
  <c r="R18" i="9"/>
  <c r="P18" i="9"/>
  <c r="O18" i="9"/>
  <c r="J18" i="9"/>
  <c r="G18" i="9"/>
  <c r="U17" i="9"/>
  <c r="S17" i="9"/>
  <c r="R17" i="9"/>
  <c r="P17" i="9"/>
  <c r="O17" i="9"/>
  <c r="J17" i="9"/>
  <c r="G17" i="9"/>
  <c r="U16" i="9"/>
  <c r="S16" i="9"/>
  <c r="R16" i="9"/>
  <c r="P16" i="9"/>
  <c r="O16" i="9"/>
  <c r="J16" i="9"/>
  <c r="G16" i="9"/>
  <c r="U15" i="9"/>
  <c r="S15" i="9"/>
  <c r="R15" i="9"/>
  <c r="P15" i="9"/>
  <c r="O15" i="9"/>
  <c r="J15" i="9"/>
  <c r="G15" i="9"/>
  <c r="U14" i="9"/>
  <c r="S14" i="9"/>
  <c r="R14" i="9"/>
  <c r="P14" i="9"/>
  <c r="O14" i="9"/>
  <c r="J14" i="9"/>
  <c r="G14" i="9"/>
  <c r="U13" i="9"/>
  <c r="S13" i="9"/>
  <c r="R13" i="9"/>
  <c r="P13" i="9"/>
  <c r="O13" i="9"/>
  <c r="J13" i="9"/>
  <c r="G13" i="9"/>
  <c r="U12" i="9"/>
  <c r="S12" i="9"/>
  <c r="R12" i="9"/>
  <c r="P12" i="9"/>
  <c r="O12" i="9"/>
  <c r="J12" i="9"/>
  <c r="G12" i="9"/>
  <c r="U11" i="9"/>
  <c r="S11" i="9"/>
  <c r="R11" i="9"/>
  <c r="P11" i="9"/>
  <c r="O11" i="9"/>
  <c r="J11" i="9"/>
  <c r="G11" i="9"/>
  <c r="U10" i="9"/>
  <c r="S10" i="9"/>
  <c r="R10" i="9"/>
  <c r="P10" i="9"/>
  <c r="O10" i="9"/>
  <c r="J10" i="9"/>
  <c r="G10" i="9"/>
  <c r="U9" i="9"/>
  <c r="S9" i="9"/>
  <c r="R9" i="9"/>
  <c r="P9" i="9"/>
  <c r="O9" i="9"/>
  <c r="J9" i="9"/>
  <c r="G9" i="9"/>
  <c r="U8" i="9"/>
  <c r="S8" i="9"/>
  <c r="R8" i="9"/>
  <c r="P8" i="9"/>
  <c r="O8" i="9"/>
  <c r="O3" i="9" s="1"/>
  <c r="J8" i="9"/>
  <c r="G8" i="9"/>
  <c r="U7" i="9"/>
  <c r="S7" i="9"/>
  <c r="S3" i="9" s="1"/>
  <c r="R7" i="9"/>
  <c r="P7" i="9"/>
  <c r="O7" i="9"/>
  <c r="J7" i="9"/>
  <c r="J3" i="9" s="1"/>
  <c r="G7" i="9"/>
  <c r="U6" i="9"/>
  <c r="S6" i="9"/>
  <c r="R6" i="9"/>
  <c r="R3" i="9" s="1"/>
  <c r="P6" i="9"/>
  <c r="O6" i="9"/>
  <c r="J6" i="9"/>
  <c r="G6" i="9"/>
  <c r="G3" i="9" s="1"/>
  <c r="U5" i="9"/>
  <c r="S5" i="9"/>
  <c r="R5" i="9"/>
  <c r="P5" i="9"/>
  <c r="P3" i="9" s="1"/>
  <c r="O5" i="9"/>
  <c r="J5" i="9"/>
  <c r="G5" i="9"/>
  <c r="U3" i="9"/>
  <c r="T3" i="9"/>
  <c r="Q3" i="9"/>
  <c r="N3" i="9"/>
  <c r="M3" i="9"/>
  <c r="L3" i="9"/>
  <c r="K3" i="9"/>
  <c r="I3" i="9"/>
  <c r="H3" i="9"/>
  <c r="Z33" i="21"/>
  <c r="AA33" i="21" s="1"/>
  <c r="Z32" i="21"/>
  <c r="AA32" i="21" s="1"/>
  <c r="Z31" i="21"/>
  <c r="AA31" i="21" s="1"/>
  <c r="Z30" i="21"/>
  <c r="AA30" i="21" s="1"/>
  <c r="Z29" i="21"/>
  <c r="AA29" i="21" s="1"/>
  <c r="Z28" i="21"/>
  <c r="AA28" i="21" s="1"/>
  <c r="Z27" i="21"/>
  <c r="AA27" i="21" s="1"/>
  <c r="Z26" i="21"/>
  <c r="AA26" i="21" s="1"/>
  <c r="Z25" i="21"/>
  <c r="AA25" i="21" s="1"/>
  <c r="Z24" i="21"/>
  <c r="AA24" i="21" s="1"/>
  <c r="Z23" i="21"/>
  <c r="AA23" i="21" s="1"/>
  <c r="Z22" i="21"/>
  <c r="AA22" i="21" s="1"/>
  <c r="Z21" i="21"/>
  <c r="AA21" i="21" s="1"/>
  <c r="Z20" i="21"/>
  <c r="AA20" i="21" s="1"/>
  <c r="Z19" i="21"/>
  <c r="AA19" i="21" s="1"/>
  <c r="Z18" i="21"/>
  <c r="AA18" i="21" s="1"/>
  <c r="Z17" i="21"/>
  <c r="AA17" i="21" s="1"/>
  <c r="Z16" i="21"/>
  <c r="AA16" i="21" s="1"/>
  <c r="Z15" i="21"/>
  <c r="AA15" i="21" s="1"/>
  <c r="Z14" i="21"/>
  <c r="AA14" i="21" s="1"/>
  <c r="Z13" i="21"/>
  <c r="AA13" i="21" s="1"/>
  <c r="Z12" i="21"/>
  <c r="AA12" i="21" s="1"/>
  <c r="Z11" i="21"/>
  <c r="AA11" i="21" s="1"/>
  <c r="Z10" i="21"/>
  <c r="AA10" i="21" s="1"/>
  <c r="Z9" i="21"/>
  <c r="AA9" i="21" s="1"/>
  <c r="Z8" i="21"/>
  <c r="AA8" i="21" s="1"/>
  <c r="Z7" i="21"/>
  <c r="AA7" i="21" s="1"/>
  <c r="U3" i="21"/>
  <c r="Z6" i="21"/>
  <c r="AA6" i="21" s="1"/>
  <c r="V3" i="21"/>
  <c r="R3" i="21"/>
  <c r="Z5" i="21"/>
  <c r="W3" i="21"/>
  <c r="S3" i="21"/>
  <c r="P3" i="21"/>
  <c r="O3" i="21"/>
  <c r="N3" i="21"/>
  <c r="M3" i="21"/>
  <c r="L3" i="21"/>
  <c r="K3" i="21"/>
  <c r="J3" i="21"/>
  <c r="I3" i="21"/>
  <c r="H3" i="21"/>
  <c r="G3" i="21"/>
  <c r="X3" i="9" l="1"/>
  <c r="Z34" i="22"/>
  <c r="J3" i="22"/>
  <c r="N3" i="22"/>
  <c r="R3" i="22"/>
  <c r="V3" i="22"/>
  <c r="H3" i="22"/>
  <c r="L3" i="22"/>
  <c r="P3" i="22"/>
  <c r="T3" i="22"/>
  <c r="Z8" i="22"/>
  <c r="AA8" i="22" s="1"/>
  <c r="Z11" i="22"/>
  <c r="Z12" i="22"/>
  <c r="AA12" i="22" s="1"/>
  <c r="Z15" i="22"/>
  <c r="AA15" i="22" s="1"/>
  <c r="Z16" i="22"/>
  <c r="AA16" i="22" s="1"/>
  <c r="Z19" i="22"/>
  <c r="AA19" i="22" s="1"/>
  <c r="Z20" i="22"/>
  <c r="AA20" i="22" s="1"/>
  <c r="Z23" i="22"/>
  <c r="AA23" i="22" s="1"/>
  <c r="Z24" i="22"/>
  <c r="AA24" i="22" s="1"/>
  <c r="Z27" i="22"/>
  <c r="AA27" i="22" s="1"/>
  <c r="Z28" i="22"/>
  <c r="AA28" i="22" s="1"/>
  <c r="Z31" i="22"/>
  <c r="AA31" i="22" s="1"/>
  <c r="Z32" i="22"/>
  <c r="AA32" i="22" s="1"/>
  <c r="Z35" i="22"/>
  <c r="AA35" i="22" s="1"/>
  <c r="Z36" i="22"/>
  <c r="AA36" i="22" s="1"/>
  <c r="AA11" i="22"/>
  <c r="Z5" i="22"/>
  <c r="Z9" i="22"/>
  <c r="AA9" i="22" s="1"/>
  <c r="Z13" i="22"/>
  <c r="AA13" i="22" s="1"/>
  <c r="Z17" i="22"/>
  <c r="AA17" i="22" s="1"/>
  <c r="Z21" i="22"/>
  <c r="AA21" i="22" s="1"/>
  <c r="Z25" i="22"/>
  <c r="AA25" i="22" s="1"/>
  <c r="Z29" i="22"/>
  <c r="AA29" i="22" s="1"/>
  <c r="Z33" i="22"/>
  <c r="AA33" i="22" s="1"/>
  <c r="Z37" i="22"/>
  <c r="AA37" i="22" s="1"/>
  <c r="AA10" i="22"/>
  <c r="AA14" i="22"/>
  <c r="AA18" i="22"/>
  <c r="AA22" i="22"/>
  <c r="AA26" i="22"/>
  <c r="AA30" i="22"/>
  <c r="AA34" i="22"/>
  <c r="Z6" i="22"/>
  <c r="AA6" i="22" s="1"/>
  <c r="Z7" i="22"/>
  <c r="AA7" i="22" s="1"/>
  <c r="Y38" i="9"/>
  <c r="Y3" i="9" s="1"/>
  <c r="AA5" i="21"/>
  <c r="AA3" i="21" s="1"/>
  <c r="Z3" i="21"/>
  <c r="T3" i="21"/>
  <c r="Q3" i="21"/>
  <c r="Z3" i="22" l="1"/>
  <c r="AA5" i="22"/>
  <c r="AA3" i="22"/>
  <c r="T5" i="18"/>
  <c r="R5" i="18"/>
  <c r="Q5" i="18"/>
  <c r="V5" i="18"/>
  <c r="S5" i="18"/>
  <c r="P5" i="18"/>
  <c r="O5" i="18"/>
  <c r="N5" i="18"/>
  <c r="M5" i="18"/>
  <c r="L5" i="18"/>
  <c r="K5" i="18"/>
  <c r="J5" i="18"/>
  <c r="H5" i="18"/>
  <c r="G5" i="18"/>
  <c r="W5" i="18" l="1"/>
  <c r="Z14" i="18"/>
  <c r="AA14" i="18" s="1"/>
  <c r="Z18" i="18"/>
  <c r="AA18" i="18" s="1"/>
  <c r="Z22" i="18"/>
  <c r="AA22" i="18" s="1"/>
  <c r="Z24" i="18"/>
  <c r="AA24" i="18" s="1"/>
  <c r="Z26" i="18"/>
  <c r="AA26" i="18" s="1"/>
  <c r="Z30" i="18"/>
  <c r="AA30" i="18" s="1"/>
  <c r="Z36" i="18"/>
  <c r="AA36" i="18" s="1"/>
  <c r="Z40" i="18"/>
  <c r="AA40" i="18" s="1"/>
  <c r="Z42" i="18"/>
  <c r="AA42" i="18" s="1"/>
  <c r="Z50" i="18"/>
  <c r="AA50" i="18" s="1"/>
  <c r="Z52" i="18"/>
  <c r="AA52" i="18" s="1"/>
  <c r="Z54" i="18"/>
  <c r="AA54" i="18" s="1"/>
  <c r="Z64" i="18"/>
  <c r="AA64" i="18" s="1"/>
  <c r="Z66" i="18"/>
  <c r="AA66" i="18" s="1"/>
  <c r="Z68" i="18"/>
  <c r="AA68" i="18" s="1"/>
  <c r="Z70" i="18"/>
  <c r="AA70" i="18" s="1"/>
  <c r="Z72" i="18"/>
  <c r="AA72" i="18" s="1"/>
  <c r="Z74" i="18"/>
  <c r="AA74" i="18" s="1"/>
  <c r="Z80" i="18"/>
  <c r="AA80" i="18" s="1"/>
  <c r="Z90" i="18"/>
  <c r="AA90" i="18" s="1"/>
  <c r="Z9" i="18"/>
  <c r="AA9" i="18" s="1"/>
  <c r="Z11" i="18"/>
  <c r="AA11" i="18" s="1"/>
  <c r="U5" i="18"/>
  <c r="Z28" i="18"/>
  <c r="AA28" i="18" s="1"/>
  <c r="Z32" i="18"/>
  <c r="AA32" i="18" s="1"/>
  <c r="Z34" i="18"/>
  <c r="AA34" i="18" s="1"/>
  <c r="Z38" i="18"/>
  <c r="AA38" i="18" s="1"/>
  <c r="Z44" i="18"/>
  <c r="AA44" i="18" s="1"/>
  <c r="Z46" i="18"/>
  <c r="AA46" i="18" s="1"/>
  <c r="Z48" i="18"/>
  <c r="AA48" i="18" s="1"/>
  <c r="Z56" i="18"/>
  <c r="AA56" i="18" s="1"/>
  <c r="Z58" i="18"/>
  <c r="AA58" i="18" s="1"/>
  <c r="Z60" i="18"/>
  <c r="AA60" i="18" s="1"/>
  <c r="Z62" i="18"/>
  <c r="AA62" i="18" s="1"/>
  <c r="Z76" i="18"/>
  <c r="AA76" i="18" s="1"/>
  <c r="Z78" i="18"/>
  <c r="AA78" i="18" s="1"/>
  <c r="Z82" i="18"/>
  <c r="AA82" i="18" s="1"/>
  <c r="Z84" i="18"/>
  <c r="AA84" i="18" s="1"/>
  <c r="Z86" i="18"/>
  <c r="AA86" i="18" s="1"/>
  <c r="Z88" i="18"/>
  <c r="AA88" i="18" s="1"/>
  <c r="Z92" i="18"/>
  <c r="AA92" i="18" s="1"/>
  <c r="Z94" i="18"/>
  <c r="AA94" i="18" s="1"/>
  <c r="Z96" i="18"/>
  <c r="AA96" i="18" s="1"/>
  <c r="Z8" i="18"/>
  <c r="AA8" i="18" s="1"/>
  <c r="Z10" i="18"/>
  <c r="AA10" i="18" s="1"/>
  <c r="Z25" i="18"/>
  <c r="AA25" i="18" s="1"/>
  <c r="Z27" i="18"/>
  <c r="AA27" i="18" s="1"/>
  <c r="Z29" i="18"/>
  <c r="AA29" i="18" s="1"/>
  <c r="Z31" i="18"/>
  <c r="AA31" i="18" s="1"/>
  <c r="Z33" i="18"/>
  <c r="AA33" i="18" s="1"/>
  <c r="Z35" i="18"/>
  <c r="AA35" i="18" s="1"/>
  <c r="Z37" i="18"/>
  <c r="AA37" i="18" s="1"/>
  <c r="Z39" i="18"/>
  <c r="AA39" i="18" s="1"/>
  <c r="Z41" i="18"/>
  <c r="AA41" i="18" s="1"/>
  <c r="Z43" i="18"/>
  <c r="AA43" i="18" s="1"/>
  <c r="Z45" i="18"/>
  <c r="AA45" i="18" s="1"/>
  <c r="Z47" i="18"/>
  <c r="AA47" i="18" s="1"/>
  <c r="Z49" i="18"/>
  <c r="AA49" i="18" s="1"/>
  <c r="Z53" i="18"/>
  <c r="AA53" i="18" s="1"/>
  <c r="Z55" i="18"/>
  <c r="AA55" i="18" s="1"/>
  <c r="Z57" i="18"/>
  <c r="AA57" i="18" s="1"/>
  <c r="Z59" i="18"/>
  <c r="AA59" i="18" s="1"/>
  <c r="Z61" i="18"/>
  <c r="AA61" i="18" s="1"/>
  <c r="Z63" i="18"/>
  <c r="AA63" i="18" s="1"/>
  <c r="Z65" i="18"/>
  <c r="AA65" i="18" s="1"/>
  <c r="Z67" i="18"/>
  <c r="AA67" i="18" s="1"/>
  <c r="Z69" i="18"/>
  <c r="AA69" i="18" s="1"/>
  <c r="Z71" i="18"/>
  <c r="AA71" i="18" s="1"/>
  <c r="Z73" i="18"/>
  <c r="AA73" i="18" s="1"/>
  <c r="Z75" i="18"/>
  <c r="AA75" i="18" s="1"/>
  <c r="Z77" i="18"/>
  <c r="AA77" i="18" s="1"/>
  <c r="Z79" i="18"/>
  <c r="AA79" i="18" s="1"/>
  <c r="Z81" i="18"/>
  <c r="AA81" i="18" s="1"/>
  <c r="Z83" i="18"/>
  <c r="AA83" i="18" s="1"/>
  <c r="Z85" i="18"/>
  <c r="AA85" i="18" s="1"/>
  <c r="Z87" i="18"/>
  <c r="AA87" i="18" s="1"/>
  <c r="Z89" i="18"/>
  <c r="AA89" i="18" s="1"/>
  <c r="Z91" i="18"/>
  <c r="AA91" i="18" s="1"/>
  <c r="Z93" i="18"/>
  <c r="AA93" i="18" s="1"/>
  <c r="Z95" i="18"/>
  <c r="AA95" i="18" s="1"/>
  <c r="Z51" i="18"/>
  <c r="AA51" i="18" s="1"/>
  <c r="I5" i="18"/>
  <c r="Z13" i="18"/>
  <c r="AA13" i="18" s="1"/>
  <c r="Z17" i="18"/>
  <c r="AA17" i="18" s="1"/>
  <c r="Z21" i="18"/>
  <c r="AA21" i="18" s="1"/>
  <c r="Z7" i="18"/>
  <c r="Z12" i="18"/>
  <c r="AA12" i="18" s="1"/>
  <c r="Z16" i="18"/>
  <c r="AA16" i="18" s="1"/>
  <c r="Z20" i="18"/>
  <c r="AA20" i="18" s="1"/>
  <c r="Z15" i="18"/>
  <c r="AA15" i="18" s="1"/>
  <c r="Z19" i="18"/>
  <c r="AA19" i="18" s="1"/>
  <c r="Z23" i="18"/>
  <c r="AA23" i="18" s="1"/>
  <c r="AA7" i="18" l="1"/>
  <c r="AA5" i="18" s="1"/>
  <c r="Z5" i="18"/>
  <c r="Z66" i="17"/>
  <c r="AA66" i="17" s="1"/>
  <c r="Z65" i="17"/>
  <c r="AA65" i="17" s="1"/>
  <c r="Z64" i="17"/>
  <c r="AA64" i="17" s="1"/>
  <c r="Z63" i="17"/>
  <c r="AA63" i="17" s="1"/>
  <c r="Z62" i="17"/>
  <c r="AA62" i="17" s="1"/>
  <c r="Z61" i="17"/>
  <c r="AA61" i="17" s="1"/>
  <c r="Z60" i="17"/>
  <c r="AA60" i="17" s="1"/>
  <c r="Z59" i="17"/>
  <c r="AA59" i="17" s="1"/>
  <c r="Z58" i="17"/>
  <c r="AA58" i="17" s="1"/>
  <c r="Z57" i="17"/>
  <c r="AA57" i="17" s="1"/>
  <c r="Z56" i="17"/>
  <c r="AA56" i="17" s="1"/>
  <c r="Z55" i="17"/>
  <c r="AA55" i="17" s="1"/>
  <c r="Z54" i="17"/>
  <c r="AA54" i="17" s="1"/>
  <c r="Z53" i="17"/>
  <c r="AA53" i="17" s="1"/>
  <c r="Z52" i="17"/>
  <c r="AA52" i="17" s="1"/>
  <c r="Z51" i="17"/>
  <c r="AA51" i="17" s="1"/>
  <c r="Z50" i="17"/>
  <c r="AA50" i="17" s="1"/>
  <c r="Z49" i="17"/>
  <c r="AA49" i="17" s="1"/>
  <c r="Z48" i="17"/>
  <c r="AA48" i="17" s="1"/>
  <c r="Z47" i="17"/>
  <c r="AA47" i="17" s="1"/>
  <c r="Z46" i="17"/>
  <c r="AA46" i="17" s="1"/>
  <c r="Z45" i="17"/>
  <c r="AA45" i="17" s="1"/>
  <c r="Z44" i="17"/>
  <c r="AA44" i="17" s="1"/>
  <c r="Z43" i="17"/>
  <c r="AA43" i="17" s="1"/>
  <c r="Z42" i="17"/>
  <c r="AA42" i="17" s="1"/>
  <c r="Z41" i="17"/>
  <c r="AA41" i="17" s="1"/>
  <c r="Z40" i="17"/>
  <c r="AA40" i="17" s="1"/>
  <c r="Z39" i="17"/>
  <c r="AA39" i="17" s="1"/>
  <c r="Z38" i="17"/>
  <c r="AA38" i="17" s="1"/>
  <c r="Z37" i="17"/>
  <c r="AA37" i="17" s="1"/>
  <c r="Z36" i="17"/>
  <c r="AA36" i="17" s="1"/>
  <c r="Z35" i="17"/>
  <c r="AA35" i="17" s="1"/>
  <c r="Z34" i="17"/>
  <c r="AA34" i="17" s="1"/>
  <c r="Z33" i="17"/>
  <c r="AA33" i="17" s="1"/>
  <c r="Z32" i="17"/>
  <c r="AA32" i="17" s="1"/>
  <c r="Z31" i="17"/>
  <c r="AA31" i="17" s="1"/>
  <c r="Z30" i="17"/>
  <c r="AA30" i="17" s="1"/>
  <c r="Z29" i="17"/>
  <c r="AA29" i="17" s="1"/>
  <c r="Z28" i="17"/>
  <c r="AA28" i="17" s="1"/>
  <c r="Z27" i="17"/>
  <c r="AA27" i="17" s="1"/>
  <c r="Z26" i="17"/>
  <c r="AA26" i="17" s="1"/>
  <c r="Z25" i="17"/>
  <c r="AA25" i="17" s="1"/>
  <c r="Z24" i="17"/>
  <c r="AA24" i="17" s="1"/>
  <c r="Z23" i="17"/>
  <c r="AA23" i="17" s="1"/>
  <c r="Z22" i="17"/>
  <c r="AA22" i="17" s="1"/>
  <c r="Z21" i="17"/>
  <c r="AA21" i="17" s="1"/>
  <c r="Z20" i="17"/>
  <c r="AA20" i="17" s="1"/>
  <c r="Z19" i="17"/>
  <c r="AA19" i="17" s="1"/>
  <c r="Z18" i="17"/>
  <c r="AA18" i="17" s="1"/>
  <c r="Z17" i="17"/>
  <c r="AA17" i="17" s="1"/>
  <c r="Z16" i="17"/>
  <c r="AA16" i="17" s="1"/>
  <c r="Z15" i="17"/>
  <c r="AA15" i="17" s="1"/>
  <c r="Z14" i="17"/>
  <c r="AA14" i="17" s="1"/>
  <c r="Z13" i="17"/>
  <c r="AA13" i="17" s="1"/>
  <c r="Z12" i="17"/>
  <c r="AA12" i="17" s="1"/>
  <c r="Z11" i="17"/>
  <c r="AA11" i="17" s="1"/>
  <c r="Z10" i="17"/>
  <c r="AA10" i="17" s="1"/>
  <c r="W5" i="17"/>
  <c r="Z9" i="17"/>
  <c r="AA9" i="17" s="1"/>
  <c r="Z8" i="17"/>
  <c r="AA8" i="17" s="1"/>
  <c r="U5" i="17"/>
  <c r="T5" i="17"/>
  <c r="Q5" i="17"/>
  <c r="L5" i="17"/>
  <c r="Z7" i="17"/>
  <c r="V5" i="17"/>
  <c r="S5" i="17"/>
  <c r="R5" i="17"/>
  <c r="P5" i="17"/>
  <c r="O5" i="17"/>
  <c r="N5" i="17"/>
  <c r="M5" i="17"/>
  <c r="K5" i="17"/>
  <c r="J5" i="17"/>
  <c r="H5" i="17"/>
  <c r="G5" i="17"/>
  <c r="AA7" i="17" l="1"/>
  <c r="AA5" i="17" s="1"/>
  <c r="Z5" i="17"/>
  <c r="I5" i="17"/>
  <c r="Z158" i="19" l="1"/>
  <c r="AA158" i="19" s="1"/>
  <c r="Z156" i="19"/>
  <c r="AA156" i="19" s="1"/>
  <c r="Z154" i="19"/>
  <c r="AA154" i="19" s="1"/>
  <c r="Z152" i="19"/>
  <c r="AA152" i="19" s="1"/>
  <c r="Z150" i="19"/>
  <c r="AA150" i="19" s="1"/>
  <c r="Z148" i="19"/>
  <c r="AA148" i="19" s="1"/>
  <c r="Z146" i="19"/>
  <c r="AA146" i="19" s="1"/>
  <c r="Z144" i="19"/>
  <c r="AA144" i="19" s="1"/>
  <c r="Z142" i="19"/>
  <c r="AA142" i="19" s="1"/>
  <c r="Z140" i="19"/>
  <c r="AA140" i="19" s="1"/>
  <c r="Z138" i="19"/>
  <c r="AA138" i="19" s="1"/>
  <c r="Z136" i="19"/>
  <c r="AA136" i="19" s="1"/>
  <c r="Z134" i="19"/>
  <c r="AA134" i="19" s="1"/>
  <c r="Z132" i="19"/>
  <c r="AA132" i="19" s="1"/>
  <c r="Z130" i="19"/>
  <c r="AA130" i="19" s="1"/>
  <c r="Z128" i="19"/>
  <c r="AA128" i="19" s="1"/>
  <c r="Z126" i="19"/>
  <c r="AA126" i="19" s="1"/>
  <c r="Z124" i="19"/>
  <c r="AA124" i="19" s="1"/>
  <c r="Z122" i="19"/>
  <c r="AA122" i="19" s="1"/>
  <c r="Z120" i="19"/>
  <c r="AA120" i="19" s="1"/>
  <c r="Z118" i="19"/>
  <c r="AA118" i="19" s="1"/>
  <c r="Z116" i="19"/>
  <c r="AA116" i="19" s="1"/>
  <c r="Z114" i="19"/>
  <c r="AA114" i="19" s="1"/>
  <c r="Z112" i="19"/>
  <c r="AA112" i="19" s="1"/>
  <c r="Z110" i="19"/>
  <c r="AA110" i="19" s="1"/>
  <c r="Z108" i="19"/>
  <c r="AA108" i="19" s="1"/>
  <c r="Z106" i="19"/>
  <c r="AA106" i="19" s="1"/>
  <c r="Z104" i="19"/>
  <c r="AA104" i="19" s="1"/>
  <c r="Z102" i="19"/>
  <c r="AA102" i="19" s="1"/>
  <c r="Z100" i="19"/>
  <c r="AA100" i="19" s="1"/>
  <c r="Z98" i="19"/>
  <c r="AA98" i="19" s="1"/>
  <c r="Z96" i="19"/>
  <c r="AA96" i="19" s="1"/>
  <c r="Z94" i="19"/>
  <c r="AA94" i="19" s="1"/>
  <c r="Z92" i="19"/>
  <c r="AA92" i="19" s="1"/>
  <c r="Z90" i="19"/>
  <c r="AA90" i="19" s="1"/>
  <c r="Z88" i="19"/>
  <c r="AA88" i="19" s="1"/>
  <c r="Z86" i="19"/>
  <c r="AA86" i="19" s="1"/>
  <c r="Z84" i="19"/>
  <c r="AA84" i="19" s="1"/>
  <c r="Z82" i="19"/>
  <c r="AA82" i="19" s="1"/>
  <c r="Z80" i="19"/>
  <c r="AA80" i="19" s="1"/>
  <c r="Z78" i="19"/>
  <c r="AA78" i="19" s="1"/>
  <c r="Z76" i="19"/>
  <c r="AA76" i="19" s="1"/>
  <c r="Z74" i="19"/>
  <c r="AA74" i="19" s="1"/>
  <c r="Z72" i="19"/>
  <c r="AA72" i="19" s="1"/>
  <c r="Z70" i="19"/>
  <c r="AA70" i="19" s="1"/>
  <c r="Z68" i="19"/>
  <c r="AA68" i="19" s="1"/>
  <c r="Z66" i="19"/>
  <c r="AA66" i="19" s="1"/>
  <c r="Z64" i="19"/>
  <c r="AA64" i="19" s="1"/>
  <c r="Z62" i="19"/>
  <c r="AA62" i="19" s="1"/>
  <c r="Z60" i="19"/>
  <c r="AA60" i="19" s="1"/>
  <c r="Z58" i="19"/>
  <c r="AA58" i="19" s="1"/>
  <c r="Z56" i="19"/>
  <c r="AA56" i="19" s="1"/>
  <c r="Z54" i="19"/>
  <c r="AA54" i="19" s="1"/>
  <c r="Z52" i="19"/>
  <c r="AA52" i="19" s="1"/>
  <c r="Z50" i="19"/>
  <c r="AA50" i="19" s="1"/>
  <c r="Z48" i="19"/>
  <c r="AA48" i="19" s="1"/>
  <c r="Z46" i="19"/>
  <c r="AA46" i="19" s="1"/>
  <c r="Z44" i="19"/>
  <c r="AA44" i="19" s="1"/>
  <c r="Z42" i="19"/>
  <c r="AA42" i="19" s="1"/>
  <c r="Z40" i="19"/>
  <c r="AA40" i="19" s="1"/>
  <c r="Z38" i="19"/>
  <c r="AA38" i="19" s="1"/>
  <c r="Z36" i="19"/>
  <c r="AA36" i="19" s="1"/>
  <c r="Z34" i="19"/>
  <c r="AA34" i="19" s="1"/>
  <c r="Z32" i="19"/>
  <c r="AA32" i="19" s="1"/>
  <c r="Z30" i="19"/>
  <c r="AA30" i="19" s="1"/>
  <c r="Z28" i="19"/>
  <c r="AA28" i="19" s="1"/>
  <c r="Z26" i="19"/>
  <c r="AA26" i="19" s="1"/>
  <c r="Z24" i="19"/>
  <c r="AA24" i="19" s="1"/>
  <c r="Z22" i="19"/>
  <c r="AA22" i="19" s="1"/>
  <c r="Z20" i="19"/>
  <c r="AA20" i="19" s="1"/>
  <c r="Z18" i="19"/>
  <c r="AA18" i="19" s="1"/>
  <c r="Z16" i="19"/>
  <c r="AA16" i="19" s="1"/>
  <c r="Z14" i="19"/>
  <c r="AA14" i="19" s="1"/>
  <c r="Z12" i="19"/>
  <c r="AA12" i="19" s="1"/>
  <c r="Z10" i="19"/>
  <c r="AA10" i="19" s="1"/>
  <c r="Z8" i="19"/>
  <c r="AA8" i="19" s="1"/>
  <c r="R5" i="19"/>
  <c r="W5" i="19"/>
  <c r="V5" i="19"/>
  <c r="T5" i="19"/>
  <c r="S5" i="19"/>
  <c r="Q5" i="19"/>
  <c r="P5" i="19"/>
  <c r="O5" i="19"/>
  <c r="N5" i="19"/>
  <c r="M5" i="19"/>
  <c r="L5" i="19"/>
  <c r="K5" i="19"/>
  <c r="J5" i="19"/>
  <c r="H5" i="19"/>
  <c r="G5" i="19"/>
  <c r="I5" i="13"/>
  <c r="H5" i="13"/>
  <c r="I5" i="19" l="1"/>
  <c r="Z9" i="19"/>
  <c r="AA9" i="19" s="1"/>
  <c r="Z11" i="19"/>
  <c r="AA11" i="19" s="1"/>
  <c r="Z17" i="19"/>
  <c r="AA17" i="19" s="1"/>
  <c r="Z19" i="19"/>
  <c r="AA19" i="19" s="1"/>
  <c r="Z21" i="19"/>
  <c r="AA21" i="19" s="1"/>
  <c r="Z23" i="19"/>
  <c r="AA23" i="19" s="1"/>
  <c r="Z31" i="19"/>
  <c r="AA31" i="19" s="1"/>
  <c r="Z37" i="19"/>
  <c r="AA37" i="19" s="1"/>
  <c r="Z39" i="19"/>
  <c r="AA39" i="19" s="1"/>
  <c r="Z45" i="19"/>
  <c r="AA45" i="19" s="1"/>
  <c r="Z47" i="19"/>
  <c r="AA47" i="19" s="1"/>
  <c r="Z49" i="19"/>
  <c r="AA49" i="19" s="1"/>
  <c r="Z51" i="19"/>
  <c r="AA51" i="19" s="1"/>
  <c r="Z53" i="19"/>
  <c r="AA53" i="19" s="1"/>
  <c r="Z55" i="19"/>
  <c r="AA55" i="19" s="1"/>
  <c r="Z57" i="19"/>
  <c r="AA57" i="19" s="1"/>
  <c r="Z59" i="19"/>
  <c r="AA59" i="19" s="1"/>
  <c r="Z61" i="19"/>
  <c r="AA61" i="19" s="1"/>
  <c r="Z63" i="19"/>
  <c r="AA63" i="19" s="1"/>
  <c r="Z65" i="19"/>
  <c r="AA65" i="19" s="1"/>
  <c r="Z67" i="19"/>
  <c r="AA67" i="19" s="1"/>
  <c r="Z69" i="19"/>
  <c r="AA69" i="19" s="1"/>
  <c r="Z71" i="19"/>
  <c r="AA71" i="19" s="1"/>
  <c r="Z73" i="19"/>
  <c r="AA73" i="19" s="1"/>
  <c r="Z75" i="19"/>
  <c r="AA75" i="19" s="1"/>
  <c r="Z77" i="19"/>
  <c r="AA77" i="19" s="1"/>
  <c r="Z79" i="19"/>
  <c r="AA79" i="19" s="1"/>
  <c r="Z81" i="19"/>
  <c r="AA81" i="19" s="1"/>
  <c r="Z83" i="19"/>
  <c r="AA83" i="19" s="1"/>
  <c r="Z85" i="19"/>
  <c r="AA85" i="19" s="1"/>
  <c r="Z87" i="19"/>
  <c r="AA87" i="19" s="1"/>
  <c r="Z89" i="19"/>
  <c r="AA89" i="19" s="1"/>
  <c r="Z91" i="19"/>
  <c r="AA91" i="19" s="1"/>
  <c r="Z93" i="19"/>
  <c r="AA93" i="19" s="1"/>
  <c r="Z95" i="19"/>
  <c r="AA95" i="19" s="1"/>
  <c r="Z97" i="19"/>
  <c r="AA97" i="19" s="1"/>
  <c r="Z99" i="19"/>
  <c r="AA99" i="19" s="1"/>
  <c r="Z101" i="19"/>
  <c r="AA101" i="19" s="1"/>
  <c r="Z103" i="19"/>
  <c r="AA103" i="19" s="1"/>
  <c r="Z105" i="19"/>
  <c r="AA105" i="19" s="1"/>
  <c r="Z107" i="19"/>
  <c r="AA107" i="19" s="1"/>
  <c r="Z109" i="19"/>
  <c r="AA109" i="19" s="1"/>
  <c r="Z111" i="19"/>
  <c r="AA111" i="19" s="1"/>
  <c r="Z113" i="19"/>
  <c r="AA113" i="19" s="1"/>
  <c r="Z115" i="19"/>
  <c r="AA115" i="19" s="1"/>
  <c r="Z117" i="19"/>
  <c r="AA117" i="19" s="1"/>
  <c r="Z119" i="19"/>
  <c r="AA119" i="19" s="1"/>
  <c r="Z121" i="19"/>
  <c r="AA121" i="19" s="1"/>
  <c r="Z123" i="19"/>
  <c r="AA123" i="19" s="1"/>
  <c r="Z125" i="19"/>
  <c r="AA125" i="19" s="1"/>
  <c r="Z127" i="19"/>
  <c r="AA127" i="19" s="1"/>
  <c r="Z129" i="19"/>
  <c r="AA129" i="19" s="1"/>
  <c r="Z131" i="19"/>
  <c r="AA131" i="19" s="1"/>
  <c r="Z133" i="19"/>
  <c r="AA133" i="19" s="1"/>
  <c r="Z135" i="19"/>
  <c r="AA135" i="19" s="1"/>
  <c r="Z137" i="19"/>
  <c r="AA137" i="19" s="1"/>
  <c r="Z139" i="19"/>
  <c r="AA139" i="19" s="1"/>
  <c r="Z141" i="19"/>
  <c r="AA141" i="19" s="1"/>
  <c r="Z143" i="19"/>
  <c r="AA143" i="19" s="1"/>
  <c r="Z145" i="19"/>
  <c r="AA145" i="19" s="1"/>
  <c r="Z147" i="19"/>
  <c r="AA147" i="19" s="1"/>
  <c r="Z149" i="19"/>
  <c r="AA149" i="19" s="1"/>
  <c r="Z151" i="19"/>
  <c r="AA151" i="19" s="1"/>
  <c r="Z153" i="19"/>
  <c r="AA153" i="19" s="1"/>
  <c r="Z155" i="19"/>
  <c r="AA155" i="19" s="1"/>
  <c r="Z157" i="19"/>
  <c r="AA157" i="19" s="1"/>
  <c r="Z159" i="19"/>
  <c r="AA159" i="19" s="1"/>
  <c r="U5" i="19"/>
  <c r="Z13" i="19"/>
  <c r="AA13" i="19" s="1"/>
  <c r="Z15" i="19"/>
  <c r="AA15" i="19" s="1"/>
  <c r="Z25" i="19"/>
  <c r="AA25" i="19" s="1"/>
  <c r="Z27" i="19"/>
  <c r="AA27" i="19" s="1"/>
  <c r="Z29" i="19"/>
  <c r="AA29" i="19" s="1"/>
  <c r="Z33" i="19"/>
  <c r="AA33" i="19" s="1"/>
  <c r="Z35" i="19"/>
  <c r="AA35" i="19" s="1"/>
  <c r="Z41" i="19"/>
  <c r="AA41" i="19" s="1"/>
  <c r="Z43" i="19"/>
  <c r="AA43" i="19" s="1"/>
  <c r="Z7" i="19"/>
  <c r="X121" i="16"/>
  <c r="Y121" i="16" s="1"/>
  <c r="X120" i="16"/>
  <c r="Y120" i="16" s="1"/>
  <c r="X119" i="16"/>
  <c r="Y119" i="16" s="1"/>
  <c r="X118" i="16"/>
  <c r="Y118" i="16" s="1"/>
  <c r="X117" i="16"/>
  <c r="Y117" i="16" s="1"/>
  <c r="X116" i="16"/>
  <c r="Y116" i="16" s="1"/>
  <c r="X115" i="16"/>
  <c r="Y115" i="16" s="1"/>
  <c r="X114" i="16"/>
  <c r="Y114" i="16" s="1"/>
  <c r="X113" i="16"/>
  <c r="Y113" i="16" s="1"/>
  <c r="X112" i="16"/>
  <c r="Y112" i="16" s="1"/>
  <c r="X111" i="16"/>
  <c r="Y111" i="16" s="1"/>
  <c r="X110" i="16"/>
  <c r="Y110" i="16" s="1"/>
  <c r="X109" i="16"/>
  <c r="Y109" i="16" s="1"/>
  <c r="X108" i="16"/>
  <c r="Y108" i="16" s="1"/>
  <c r="X107" i="16"/>
  <c r="Y107" i="16" s="1"/>
  <c r="X106" i="16"/>
  <c r="Y106" i="16" s="1"/>
  <c r="X105" i="16"/>
  <c r="Y105" i="16" s="1"/>
  <c r="X104" i="16"/>
  <c r="Y104" i="16" s="1"/>
  <c r="X103" i="16"/>
  <c r="Y103" i="16" s="1"/>
  <c r="X102" i="16"/>
  <c r="Y102" i="16" s="1"/>
  <c r="X101" i="16"/>
  <c r="Y101" i="16" s="1"/>
  <c r="X100" i="16"/>
  <c r="Y100" i="16" s="1"/>
  <c r="X99" i="16"/>
  <c r="Y99" i="16" s="1"/>
  <c r="X98" i="16"/>
  <c r="Y98" i="16" s="1"/>
  <c r="X97" i="16"/>
  <c r="Y97" i="16" s="1"/>
  <c r="X96" i="16"/>
  <c r="Y96" i="16" s="1"/>
  <c r="X95" i="16"/>
  <c r="Y95" i="16" s="1"/>
  <c r="X94" i="16"/>
  <c r="Y94" i="16" s="1"/>
  <c r="X93" i="16"/>
  <c r="Y93" i="16" s="1"/>
  <c r="X92" i="16"/>
  <c r="Y92" i="16" s="1"/>
  <c r="X91" i="16"/>
  <c r="Y91" i="16" s="1"/>
  <c r="X90" i="16"/>
  <c r="Y90" i="16" s="1"/>
  <c r="X89" i="16"/>
  <c r="Y89" i="16" s="1"/>
  <c r="X88" i="16"/>
  <c r="Y88" i="16" s="1"/>
  <c r="X87" i="16"/>
  <c r="Y87" i="16" s="1"/>
  <c r="X86" i="16"/>
  <c r="Y86" i="16" s="1"/>
  <c r="X85" i="16"/>
  <c r="Y85" i="16" s="1"/>
  <c r="X84" i="16"/>
  <c r="Y84" i="16" s="1"/>
  <c r="X83" i="16"/>
  <c r="Y83" i="16" s="1"/>
  <c r="X82" i="16"/>
  <c r="Y82" i="16" s="1"/>
  <c r="X81" i="16"/>
  <c r="Y81" i="16" s="1"/>
  <c r="X80" i="16"/>
  <c r="Y80" i="16" s="1"/>
  <c r="X79" i="16"/>
  <c r="Y79" i="16" s="1"/>
  <c r="X78" i="16"/>
  <c r="Y78" i="16" s="1"/>
  <c r="X77" i="16"/>
  <c r="Y77" i="16" s="1"/>
  <c r="X76" i="16"/>
  <c r="Y76" i="16" s="1"/>
  <c r="X75" i="16"/>
  <c r="Y75" i="16" s="1"/>
  <c r="X74" i="16"/>
  <c r="Y74" i="16" s="1"/>
  <c r="X73" i="16"/>
  <c r="Y73" i="16" s="1"/>
  <c r="X72" i="16"/>
  <c r="Y72" i="16" s="1"/>
  <c r="X71" i="16"/>
  <c r="Y71" i="16" s="1"/>
  <c r="X70" i="16"/>
  <c r="Y70" i="16" s="1"/>
  <c r="X69" i="16"/>
  <c r="Y69" i="16" s="1"/>
  <c r="X68" i="16"/>
  <c r="Y68" i="16" s="1"/>
  <c r="X67" i="16"/>
  <c r="Y67" i="16" s="1"/>
  <c r="X66" i="16"/>
  <c r="Y66" i="16" s="1"/>
  <c r="X65" i="16"/>
  <c r="Y65" i="16" s="1"/>
  <c r="X64" i="16"/>
  <c r="Y64" i="16" s="1"/>
  <c r="X63" i="16"/>
  <c r="Y63" i="16" s="1"/>
  <c r="X62" i="16"/>
  <c r="Y62" i="16" s="1"/>
  <c r="X61" i="16"/>
  <c r="Y61" i="16" s="1"/>
  <c r="X60" i="16"/>
  <c r="Y60" i="16" s="1"/>
  <c r="X59" i="16"/>
  <c r="Y59" i="16" s="1"/>
  <c r="X58" i="16"/>
  <c r="Y58" i="16" s="1"/>
  <c r="X57" i="16"/>
  <c r="Y57" i="16" s="1"/>
  <c r="X56" i="16"/>
  <c r="Y56" i="16" s="1"/>
  <c r="X55" i="16"/>
  <c r="Y55" i="16" s="1"/>
  <c r="X54" i="16"/>
  <c r="Y54" i="16" s="1"/>
  <c r="X53" i="16"/>
  <c r="Y53" i="16" s="1"/>
  <c r="X52" i="16"/>
  <c r="Y52" i="16" s="1"/>
  <c r="X51" i="16"/>
  <c r="Y51" i="16" s="1"/>
  <c r="X50" i="16"/>
  <c r="Y50" i="16" s="1"/>
  <c r="X49" i="16"/>
  <c r="Y49" i="16" s="1"/>
  <c r="X48" i="16"/>
  <c r="Y48" i="16" s="1"/>
  <c r="X47" i="16"/>
  <c r="Y47" i="16" s="1"/>
  <c r="X46" i="16"/>
  <c r="Y46" i="16" s="1"/>
  <c r="X45" i="16"/>
  <c r="Y45" i="16" s="1"/>
  <c r="X44" i="16"/>
  <c r="Y44" i="16" s="1"/>
  <c r="X43" i="16"/>
  <c r="Y43" i="16" s="1"/>
  <c r="X42" i="16"/>
  <c r="Y42" i="16" s="1"/>
  <c r="X41" i="16"/>
  <c r="Y41" i="16" s="1"/>
  <c r="X40" i="16"/>
  <c r="Y40" i="16" s="1"/>
  <c r="X39" i="16"/>
  <c r="Y39" i="16" s="1"/>
  <c r="X38" i="16"/>
  <c r="Y38" i="16" s="1"/>
  <c r="X37" i="16"/>
  <c r="Y37" i="16" s="1"/>
  <c r="X36" i="16"/>
  <c r="Y36" i="16" s="1"/>
  <c r="X35" i="16"/>
  <c r="Y35" i="16" s="1"/>
  <c r="X34" i="16"/>
  <c r="Y34" i="16" s="1"/>
  <c r="X33" i="16"/>
  <c r="Y33" i="16" s="1"/>
  <c r="X32" i="16"/>
  <c r="Y32" i="16" s="1"/>
  <c r="X31" i="16"/>
  <c r="Y31" i="16" s="1"/>
  <c r="X30" i="16"/>
  <c r="Y30" i="16" s="1"/>
  <c r="X29" i="16"/>
  <c r="Y29" i="16" s="1"/>
  <c r="X28" i="16"/>
  <c r="Y28" i="16" s="1"/>
  <c r="X27" i="16"/>
  <c r="Y27" i="16" s="1"/>
  <c r="X26" i="16"/>
  <c r="Y26" i="16" s="1"/>
  <c r="X25" i="16"/>
  <c r="Y25" i="16" s="1"/>
  <c r="X24" i="16"/>
  <c r="Y24" i="16" s="1"/>
  <c r="X23" i="16"/>
  <c r="Y23" i="16" s="1"/>
  <c r="X22" i="16"/>
  <c r="Y22" i="16" s="1"/>
  <c r="X21" i="16"/>
  <c r="Y21" i="16" s="1"/>
  <c r="X20" i="16"/>
  <c r="Y20" i="16" s="1"/>
  <c r="X18" i="16"/>
  <c r="Y18" i="16" s="1"/>
  <c r="X16" i="16"/>
  <c r="Y16" i="16" s="1"/>
  <c r="X15" i="16"/>
  <c r="Y15" i="16" s="1"/>
  <c r="X14" i="16"/>
  <c r="Y14" i="16" s="1"/>
  <c r="X13" i="16"/>
  <c r="Y13" i="16" s="1"/>
  <c r="X12" i="16"/>
  <c r="Y12" i="16" s="1"/>
  <c r="X10" i="16"/>
  <c r="Y10" i="16" s="1"/>
  <c r="X8" i="16"/>
  <c r="Y8" i="16" s="1"/>
  <c r="X7" i="16"/>
  <c r="Y7" i="16" s="1"/>
  <c r="I3" i="16"/>
  <c r="R3" i="16"/>
  <c r="N3" i="16"/>
  <c r="L3" i="16"/>
  <c r="J3" i="16"/>
  <c r="U3" i="16"/>
  <c r="S3" i="16"/>
  <c r="Q3" i="16"/>
  <c r="O3" i="16"/>
  <c r="M3" i="16"/>
  <c r="K3" i="16"/>
  <c r="H3" i="16"/>
  <c r="G3" i="16"/>
  <c r="AA7" i="19" l="1"/>
  <c r="AA5" i="19" s="1"/>
  <c r="Z5" i="19"/>
  <c r="X6" i="16"/>
  <c r="Y6" i="16" s="1"/>
  <c r="P3" i="16"/>
  <c r="X9" i="16"/>
  <c r="Y9" i="16" s="1"/>
  <c r="X17" i="16"/>
  <c r="Y17" i="16" s="1"/>
  <c r="T3" i="16"/>
  <c r="X11" i="16"/>
  <c r="Y11" i="16" s="1"/>
  <c r="X19" i="16"/>
  <c r="Y19" i="16" s="1"/>
  <c r="X5" i="16"/>
  <c r="Y5" i="16" l="1"/>
  <c r="Y3" i="16" s="1"/>
  <c r="X3" i="16"/>
  <c r="Z77" i="15" l="1"/>
  <c r="Z76" i="15"/>
  <c r="Z75" i="15"/>
  <c r="AA75" i="15" s="1"/>
  <c r="Z74" i="15"/>
  <c r="AA74" i="15" s="1"/>
  <c r="Z73" i="15"/>
  <c r="AA73" i="15" s="1"/>
  <c r="Z72" i="15"/>
  <c r="Z71" i="15"/>
  <c r="AA71" i="15" s="1"/>
  <c r="Z70" i="15"/>
  <c r="Z69" i="15"/>
  <c r="Z68" i="15"/>
  <c r="Z67" i="15"/>
  <c r="Z66" i="15"/>
  <c r="Z65" i="15"/>
  <c r="AA65" i="15" s="1"/>
  <c r="Z64" i="15"/>
  <c r="Z63" i="15"/>
  <c r="AA63" i="15" s="1"/>
  <c r="Z62" i="15"/>
  <c r="Z61" i="15"/>
  <c r="Z60" i="15"/>
  <c r="Z59" i="15"/>
  <c r="Z58" i="15"/>
  <c r="Z57" i="15"/>
  <c r="Z56" i="15"/>
  <c r="Z55" i="15"/>
  <c r="Z54" i="15"/>
  <c r="Z53" i="15"/>
  <c r="Z52" i="15"/>
  <c r="Z51" i="15"/>
  <c r="Z50" i="15"/>
  <c r="Z49" i="15"/>
  <c r="Z48" i="15"/>
  <c r="Z47" i="15"/>
  <c r="Z46" i="15"/>
  <c r="Z45" i="15"/>
  <c r="Z44" i="15"/>
  <c r="Z43" i="15"/>
  <c r="Z42" i="15"/>
  <c r="Z41" i="15"/>
  <c r="Z40" i="15"/>
  <c r="Z39" i="15"/>
  <c r="Z38" i="15"/>
  <c r="Z37" i="15"/>
  <c r="Z36" i="15"/>
  <c r="Z35" i="15"/>
  <c r="Z34" i="15"/>
  <c r="Z33" i="15"/>
  <c r="Z32" i="15"/>
  <c r="Z31" i="15"/>
  <c r="Z30" i="15"/>
  <c r="Z29" i="15"/>
  <c r="Z28" i="15"/>
  <c r="Z27" i="15"/>
  <c r="Z26" i="15"/>
  <c r="Z25" i="15"/>
  <c r="Z24" i="15"/>
  <c r="Z23" i="15"/>
  <c r="Z22" i="15"/>
  <c r="Z21" i="15"/>
  <c r="Z20" i="15"/>
  <c r="Z19" i="15"/>
  <c r="Z18" i="15"/>
  <c r="Z17" i="15"/>
  <c r="Z16" i="15"/>
  <c r="Z15" i="15"/>
  <c r="Z14" i="15"/>
  <c r="Z13" i="15"/>
  <c r="Z12" i="15"/>
  <c r="Z11" i="15"/>
  <c r="Z10" i="15"/>
  <c r="Z9" i="15"/>
  <c r="Z8" i="15"/>
  <c r="Z7" i="15"/>
  <c r="R3" i="15"/>
  <c r="Z6" i="15"/>
  <c r="U3" i="15"/>
  <c r="G3" i="15"/>
  <c r="W3" i="15"/>
  <c r="V3" i="15"/>
  <c r="T3" i="15"/>
  <c r="S3" i="15"/>
  <c r="Q3" i="15"/>
  <c r="P3" i="15"/>
  <c r="O3" i="15"/>
  <c r="N3" i="15"/>
  <c r="M3" i="15"/>
  <c r="L3" i="15"/>
  <c r="K3" i="15"/>
  <c r="J3" i="15"/>
  <c r="I3" i="15"/>
  <c r="H3" i="15"/>
  <c r="AA6" i="15" l="1"/>
  <c r="AA7" i="15"/>
  <c r="AA8" i="15"/>
  <c r="AA9" i="15"/>
  <c r="AA10" i="15"/>
  <c r="AA11" i="15"/>
  <c r="AA12" i="15"/>
  <c r="AA13" i="15"/>
  <c r="AA14" i="15"/>
  <c r="AA15" i="15"/>
  <c r="AA16" i="15"/>
  <c r="AA17" i="15"/>
  <c r="AA18" i="15"/>
  <c r="AA19" i="15"/>
  <c r="AA20" i="15"/>
  <c r="AA21" i="15"/>
  <c r="AA22" i="15"/>
  <c r="AA23" i="15"/>
  <c r="AA24" i="15"/>
  <c r="AA25" i="15"/>
  <c r="AA26" i="15"/>
  <c r="AA27" i="15"/>
  <c r="AA28" i="15"/>
  <c r="AA29" i="15"/>
  <c r="AA30" i="15"/>
  <c r="AA31" i="15"/>
  <c r="AA32" i="15"/>
  <c r="AA33" i="15"/>
  <c r="AA34" i="15"/>
  <c r="AA35" i="15"/>
  <c r="AA36" i="15"/>
  <c r="AA37" i="15"/>
  <c r="AA38" i="15"/>
  <c r="AA39" i="15"/>
  <c r="AA40" i="15"/>
  <c r="AA41" i="15"/>
  <c r="AA42" i="15"/>
  <c r="AA43" i="15"/>
  <c r="AA44" i="15"/>
  <c r="AA45" i="15"/>
  <c r="AA46" i="15"/>
  <c r="AA47" i="15"/>
  <c r="AA48" i="15"/>
  <c r="AA49" i="15"/>
  <c r="AA50" i="15"/>
  <c r="AA51" i="15"/>
  <c r="AA52" i="15"/>
  <c r="AA53" i="15"/>
  <c r="AA54" i="15"/>
  <c r="AA55" i="15"/>
  <c r="AA56" i="15"/>
  <c r="AA57" i="15"/>
  <c r="AA58" i="15"/>
  <c r="AA59" i="15"/>
  <c r="AA60" i="15"/>
  <c r="AA61" i="15"/>
  <c r="AA62" i="15"/>
  <c r="AA64" i="15"/>
  <c r="AA66" i="15"/>
  <c r="AA67" i="15"/>
  <c r="AA68" i="15"/>
  <c r="AA69" i="15"/>
  <c r="AA70" i="15"/>
  <c r="AA72" i="15"/>
  <c r="AA76" i="15"/>
  <c r="AA77" i="15"/>
  <c r="Z5" i="15"/>
  <c r="Z3" i="15" s="1"/>
  <c r="AA5" i="15" l="1"/>
  <c r="AA3" i="15" s="1"/>
  <c r="Z70" i="14" l="1"/>
  <c r="AA70" i="14" s="1"/>
  <c r="Z69" i="14"/>
  <c r="AA69" i="14" s="1"/>
  <c r="Z68" i="14"/>
  <c r="Z65" i="14"/>
  <c r="AA65" i="14" s="1"/>
  <c r="Z64" i="14"/>
  <c r="AA64" i="14" s="1"/>
  <c r="Z62" i="14"/>
  <c r="AA62" i="14" s="1"/>
  <c r="Z61" i="14"/>
  <c r="AA61" i="14" s="1"/>
  <c r="Z60" i="14"/>
  <c r="AA60" i="14" s="1"/>
  <c r="Z57" i="14"/>
  <c r="AA57" i="14" s="1"/>
  <c r="Z56" i="14"/>
  <c r="Z54" i="14"/>
  <c r="AA54" i="14" s="1"/>
  <c r="Z53" i="14"/>
  <c r="AA53" i="14" s="1"/>
  <c r="Z52" i="14"/>
  <c r="Z49" i="14"/>
  <c r="AA49" i="14" s="1"/>
  <c r="Z48" i="14"/>
  <c r="AA48" i="14" s="1"/>
  <c r="Z46" i="14"/>
  <c r="AA46" i="14" s="1"/>
  <c r="Z45" i="14"/>
  <c r="AA45" i="14" s="1"/>
  <c r="Z44" i="14"/>
  <c r="AA44" i="14" s="1"/>
  <c r="Z41" i="14"/>
  <c r="AA41" i="14" s="1"/>
  <c r="Z40" i="14"/>
  <c r="AA40" i="14" s="1"/>
  <c r="Z38" i="14"/>
  <c r="AA38" i="14" s="1"/>
  <c r="Z37" i="14"/>
  <c r="AA37" i="14" s="1"/>
  <c r="Z36" i="14"/>
  <c r="AA36" i="14" s="1"/>
  <c r="Z33" i="14"/>
  <c r="AA33" i="14" s="1"/>
  <c r="Z32" i="14"/>
  <c r="AA32" i="14" s="1"/>
  <c r="Z29" i="14"/>
  <c r="AA29" i="14" s="1"/>
  <c r="Z28" i="14"/>
  <c r="AA28" i="14" s="1"/>
  <c r="Z25" i="14"/>
  <c r="AA25" i="14" s="1"/>
  <c r="Z24" i="14"/>
  <c r="AA24" i="14" s="1"/>
  <c r="Z21" i="14"/>
  <c r="AA21" i="14" s="1"/>
  <c r="Z20" i="14"/>
  <c r="AA20" i="14" s="1"/>
  <c r="Z17" i="14"/>
  <c r="AA17" i="14" s="1"/>
  <c r="Z16" i="14"/>
  <c r="AA16" i="14" s="1"/>
  <c r="Z13" i="14"/>
  <c r="AA13" i="14" s="1"/>
  <c r="Z12" i="14"/>
  <c r="AA12" i="14" s="1"/>
  <c r="Z9" i="14"/>
  <c r="AA9" i="14" s="1"/>
  <c r="W3" i="14"/>
  <c r="O3" i="14"/>
  <c r="G3" i="14"/>
  <c r="V3" i="14"/>
  <c r="R3" i="14"/>
  <c r="N3" i="14"/>
  <c r="J3" i="14"/>
  <c r="U3" i="14"/>
  <c r="Q3" i="14"/>
  <c r="M3" i="14"/>
  <c r="H3" i="14"/>
  <c r="Z5" i="14"/>
  <c r="S3" i="14"/>
  <c r="K3" i="14"/>
  <c r="AA52" i="14" l="1"/>
  <c r="AA68" i="14"/>
  <c r="AA5" i="14"/>
  <c r="I3" i="14"/>
  <c r="Z6" i="14"/>
  <c r="AA6" i="14" s="1"/>
  <c r="Z8" i="14"/>
  <c r="AA8" i="14" s="1"/>
  <c r="Z10" i="14"/>
  <c r="AA10" i="14" s="1"/>
  <c r="Z14" i="14"/>
  <c r="AA14" i="14" s="1"/>
  <c r="Z18" i="14"/>
  <c r="AA18" i="14" s="1"/>
  <c r="Z22" i="14"/>
  <c r="AA22" i="14" s="1"/>
  <c r="Z26" i="14"/>
  <c r="AA26" i="14" s="1"/>
  <c r="Z43" i="14"/>
  <c r="AA43" i="14" s="1"/>
  <c r="Z51" i="14"/>
  <c r="AA51" i="14" s="1"/>
  <c r="Z59" i="14"/>
  <c r="AA59" i="14" s="1"/>
  <c r="Z67" i="14"/>
  <c r="AA67" i="14" s="1"/>
  <c r="AA11" i="14"/>
  <c r="Z30" i="14"/>
  <c r="AA30" i="14" s="1"/>
  <c r="Z35" i="14"/>
  <c r="AA35" i="14" s="1"/>
  <c r="L3" i="14"/>
  <c r="P3" i="14"/>
  <c r="T3" i="14"/>
  <c r="Z7" i="14"/>
  <c r="AA7" i="14" s="1"/>
  <c r="Z11" i="14"/>
  <c r="Z15" i="14"/>
  <c r="AA15" i="14" s="1"/>
  <c r="Z19" i="14"/>
  <c r="AA19" i="14" s="1"/>
  <c r="Z23" i="14"/>
  <c r="AA23" i="14" s="1"/>
  <c r="Z27" i="14"/>
  <c r="AA27" i="14" s="1"/>
  <c r="Z31" i="14"/>
  <c r="AA31" i="14" s="1"/>
  <c r="Z34" i="14"/>
  <c r="AA34" i="14" s="1"/>
  <c r="Z39" i="14"/>
  <c r="AA39" i="14" s="1"/>
  <c r="Z42" i="14"/>
  <c r="AA42" i="14" s="1"/>
  <c r="Z47" i="14"/>
  <c r="AA47" i="14" s="1"/>
  <c r="Z50" i="14"/>
  <c r="AA50" i="14" s="1"/>
  <c r="Z55" i="14"/>
  <c r="AA55" i="14" s="1"/>
  <c r="AA56" i="14"/>
  <c r="Z58" i="14"/>
  <c r="AA58" i="14" s="1"/>
  <c r="Z63" i="14"/>
  <c r="AA63" i="14" s="1"/>
  <c r="Z66" i="14"/>
  <c r="AA66" i="14" s="1"/>
  <c r="Z71" i="14"/>
  <c r="AA71" i="14" s="1"/>
  <c r="Z3" i="14" l="1"/>
  <c r="AA3" i="14"/>
  <c r="X8" i="10" l="1"/>
  <c r="X9" i="10"/>
  <c r="X10" i="10"/>
  <c r="X11" i="10"/>
  <c r="X12" i="10"/>
  <c r="X13" i="10"/>
  <c r="X14" i="10"/>
  <c r="X15" i="10"/>
  <c r="X16" i="10"/>
  <c r="X17" i="10"/>
  <c r="X18" i="10"/>
  <c r="X19" i="10"/>
  <c r="X20" i="10"/>
  <c r="X21" i="10"/>
  <c r="X22" i="10"/>
  <c r="X8" i="12"/>
  <c r="Y8" i="12" s="1"/>
  <c r="X9" i="12"/>
  <c r="Y9" i="12" s="1"/>
  <c r="X10" i="12"/>
  <c r="Y10" i="12" s="1"/>
  <c r="X11" i="12"/>
  <c r="Y11" i="12" s="1"/>
  <c r="X12" i="12"/>
  <c r="Y12" i="12" s="1"/>
  <c r="X13" i="12"/>
  <c r="Y13" i="12" s="1"/>
  <c r="X14" i="12"/>
  <c r="Y14" i="12" s="1"/>
  <c r="X15" i="12"/>
  <c r="Y15" i="12" s="1"/>
  <c r="X16" i="12"/>
  <c r="Y16" i="12" s="1"/>
  <c r="X17" i="12"/>
  <c r="Y17" i="12" s="1"/>
  <c r="X18" i="12"/>
  <c r="Y18" i="12" s="1"/>
  <c r="X19" i="12"/>
  <c r="Y19" i="12" s="1"/>
  <c r="X20" i="12"/>
  <c r="Y20" i="12" s="1"/>
  <c r="X21" i="12"/>
  <c r="Y21" i="12" s="1"/>
  <c r="X22" i="12"/>
  <c r="Y22" i="12" s="1"/>
  <c r="X23" i="12"/>
  <c r="Y23" i="12" s="1"/>
  <c r="X24" i="12"/>
  <c r="Y24" i="12" s="1"/>
  <c r="X25" i="12"/>
  <c r="Y25" i="12" s="1"/>
  <c r="X26" i="12"/>
  <c r="Y26" i="12" s="1"/>
  <c r="X27" i="12"/>
  <c r="Y27" i="12" s="1"/>
  <c r="X28" i="12"/>
  <c r="Y28" i="12" s="1"/>
  <c r="X29" i="12"/>
  <c r="Y29" i="12" s="1"/>
  <c r="X30" i="12"/>
  <c r="Y30" i="12" s="1"/>
  <c r="X31" i="12"/>
  <c r="Y31" i="12" s="1"/>
  <c r="X32" i="12"/>
  <c r="Y32" i="12" s="1"/>
  <c r="X33" i="12"/>
  <c r="Y33" i="12" s="1"/>
  <c r="X34" i="12"/>
  <c r="Y34" i="12" s="1"/>
  <c r="X35" i="12"/>
  <c r="Y35" i="12" s="1"/>
  <c r="X36" i="12"/>
  <c r="Y36" i="12" s="1"/>
  <c r="X37" i="12"/>
  <c r="Y37" i="12" s="1"/>
  <c r="X38" i="12"/>
  <c r="Y38" i="12" s="1"/>
  <c r="X39" i="12"/>
  <c r="Y39" i="12" s="1"/>
  <c r="X40" i="12"/>
  <c r="Y40" i="12" s="1"/>
  <c r="X41" i="12"/>
  <c r="Y41" i="12" s="1"/>
  <c r="X42" i="12"/>
  <c r="Y42" i="12" s="1"/>
  <c r="X43" i="12"/>
  <c r="Y43" i="12" s="1"/>
  <c r="X44" i="12"/>
  <c r="Y44" i="12" s="1"/>
  <c r="X45" i="12"/>
  <c r="Y45" i="12" s="1"/>
  <c r="X46" i="12"/>
  <c r="Y46" i="12" s="1"/>
  <c r="X47" i="12"/>
  <c r="Y47" i="12" s="1"/>
  <c r="X48" i="12"/>
  <c r="Y48" i="12" s="1"/>
  <c r="X49" i="12"/>
  <c r="Y49" i="12" s="1"/>
  <c r="X50" i="12"/>
  <c r="Y50" i="12" s="1"/>
  <c r="X51" i="12"/>
  <c r="Y51" i="12" s="1"/>
  <c r="X52" i="12"/>
  <c r="Y52" i="12" s="1"/>
  <c r="X53" i="12"/>
  <c r="Y53" i="12" s="1"/>
  <c r="X54" i="12"/>
  <c r="Y54" i="12" s="1"/>
  <c r="X55" i="12"/>
  <c r="Y55" i="12" s="1"/>
  <c r="X56" i="12"/>
  <c r="Y56" i="12" s="1"/>
  <c r="X57" i="12"/>
  <c r="Y57" i="12" s="1"/>
  <c r="X58" i="12"/>
  <c r="Y58" i="12" s="1"/>
  <c r="X59" i="12"/>
  <c r="Y59" i="12" s="1"/>
  <c r="X60" i="12"/>
  <c r="Y60" i="12" s="1"/>
  <c r="X61" i="12"/>
  <c r="Y61" i="12" s="1"/>
  <c r="X62" i="12"/>
  <c r="Y62" i="12" s="1"/>
  <c r="X63" i="12"/>
  <c r="Y63" i="12" s="1"/>
  <c r="X64" i="12"/>
  <c r="Y64" i="12" s="1"/>
  <c r="X65" i="12"/>
  <c r="Y65" i="12" s="1"/>
  <c r="X66" i="12"/>
  <c r="Y66" i="12" s="1"/>
  <c r="X67" i="12"/>
  <c r="Y67" i="12" s="1"/>
  <c r="X68" i="12"/>
  <c r="Y68" i="12" s="1"/>
  <c r="X69" i="12"/>
  <c r="Y69" i="12" s="1"/>
  <c r="X70" i="12"/>
  <c r="Y70" i="12" s="1"/>
  <c r="X71" i="12"/>
  <c r="Y71" i="12" s="1"/>
  <c r="X72" i="12"/>
  <c r="Y72" i="12" s="1"/>
  <c r="X73" i="12"/>
  <c r="Y73" i="12" s="1"/>
  <c r="X74" i="12"/>
  <c r="Y74" i="12" s="1"/>
  <c r="X75" i="12"/>
  <c r="Y75" i="12" s="1"/>
  <c r="X76" i="12"/>
  <c r="Y76" i="12" s="1"/>
  <c r="X77" i="12"/>
  <c r="Y77" i="12" s="1"/>
  <c r="X78" i="12"/>
  <c r="Y78" i="12" s="1"/>
  <c r="X79" i="12"/>
  <c r="Y79" i="12" s="1"/>
  <c r="X80" i="12"/>
  <c r="Y80" i="12" s="1"/>
  <c r="X81" i="12"/>
  <c r="Y81" i="12" s="1"/>
  <c r="X82" i="12"/>
  <c r="Y82" i="12" s="1"/>
  <c r="X83" i="12"/>
  <c r="Y83" i="12" s="1"/>
  <c r="X84" i="12"/>
  <c r="Y84" i="12" s="1"/>
  <c r="X85" i="12"/>
  <c r="Y85" i="12" s="1"/>
  <c r="X86" i="12"/>
  <c r="Y86" i="12" s="1"/>
  <c r="X87" i="12"/>
  <c r="Y87" i="12" s="1"/>
  <c r="X88" i="12"/>
  <c r="Y88" i="12" s="1"/>
  <c r="X89" i="12"/>
  <c r="Y89" i="12" s="1"/>
  <c r="X90" i="12"/>
  <c r="Y90" i="12" s="1"/>
  <c r="X91" i="12"/>
  <c r="Y91" i="12" s="1"/>
  <c r="X92" i="12"/>
  <c r="Y92" i="12" s="1"/>
  <c r="X93" i="12"/>
  <c r="Y93" i="12" s="1"/>
  <c r="X94" i="12"/>
  <c r="Y94" i="12" s="1"/>
  <c r="X95" i="12"/>
  <c r="Y95" i="12" s="1"/>
  <c r="X96" i="12"/>
  <c r="Y96" i="12" s="1"/>
  <c r="X97" i="12"/>
  <c r="Y97" i="12" s="1"/>
  <c r="X8" i="11"/>
  <c r="X9" i="11"/>
  <c r="X10" i="11"/>
  <c r="X11" i="11"/>
  <c r="X12" i="11"/>
  <c r="X13" i="11"/>
  <c r="X14" i="11"/>
  <c r="X15" i="11"/>
  <c r="X16" i="11"/>
  <c r="X17" i="11"/>
  <c r="Z8" i="13"/>
  <c r="AA8" i="13" s="1"/>
  <c r="Z9" i="13"/>
  <c r="AA9" i="13" s="1"/>
  <c r="X7" i="10"/>
  <c r="X7" i="12"/>
  <c r="Y7" i="12" s="1"/>
  <c r="X7" i="11"/>
  <c r="Z7" i="13"/>
  <c r="G5" i="11"/>
  <c r="H5" i="11"/>
  <c r="I5" i="11"/>
  <c r="J5" i="11"/>
  <c r="K5" i="11"/>
  <c r="L5" i="11"/>
  <c r="M5" i="11"/>
  <c r="N5" i="11"/>
  <c r="O5" i="11"/>
  <c r="Q5" i="11"/>
  <c r="R5" i="11"/>
  <c r="S5" i="11"/>
  <c r="T5" i="11"/>
  <c r="U5" i="11"/>
  <c r="P5" i="11"/>
  <c r="Y5" i="12" l="1"/>
  <c r="AA7" i="13"/>
  <c r="AA5" i="13" s="1"/>
  <c r="Z5" i="13"/>
  <c r="X5" i="11"/>
  <c r="X5" i="12"/>
  <c r="X5" i="10"/>
  <c r="H5" i="10"/>
  <c r="I5" i="10"/>
  <c r="J5" i="10"/>
  <c r="K5" i="10"/>
  <c r="L5" i="10"/>
  <c r="M5" i="10"/>
  <c r="N5" i="10"/>
  <c r="O5" i="10"/>
  <c r="P5" i="10"/>
  <c r="Q5" i="10"/>
  <c r="R5" i="10"/>
  <c r="S5" i="10"/>
  <c r="T5" i="10"/>
  <c r="U5" i="10"/>
  <c r="H5" i="12"/>
  <c r="I5" i="12"/>
  <c r="J5" i="12"/>
  <c r="K5" i="12"/>
  <c r="L5" i="12"/>
  <c r="M5" i="12"/>
  <c r="N5" i="12"/>
  <c r="O5" i="12"/>
  <c r="P5" i="12"/>
  <c r="Q5" i="12"/>
  <c r="R5" i="12"/>
  <c r="S5" i="12"/>
  <c r="T5" i="12"/>
  <c r="U5" i="12"/>
  <c r="J5" i="13"/>
  <c r="K5" i="13"/>
  <c r="L5" i="13"/>
  <c r="M5" i="13"/>
  <c r="N5" i="13"/>
  <c r="O5" i="13"/>
  <c r="P5" i="13"/>
  <c r="Q5" i="13"/>
  <c r="R5" i="13"/>
  <c r="S5" i="13"/>
  <c r="T5" i="13"/>
  <c r="U5" i="13"/>
  <c r="V5" i="13"/>
  <c r="W5" i="13"/>
  <c r="G5" i="10"/>
  <c r="G5" i="12"/>
  <c r="G5" i="13"/>
</calcChain>
</file>

<file path=xl/sharedStrings.xml><?xml version="1.0" encoding="utf-8"?>
<sst xmlns="http://schemas.openxmlformats.org/spreadsheetml/2006/main" count="2676" uniqueCount="951">
  <si>
    <t>PR Nº</t>
  </si>
  <si>
    <t>DATA: 14/03/2023</t>
  </si>
  <si>
    <t>PROCESSO</t>
  </si>
  <si>
    <t>VIGÊNTE ATÉ</t>
  </si>
  <si>
    <t>ITEM Nº</t>
  </si>
  <si>
    <t>DESCRIÇÃO</t>
  </si>
  <si>
    <t>UNIDADE FORNECIM</t>
  </si>
  <si>
    <t>FORNECEDOR</t>
  </si>
  <si>
    <t>VALOR
UNITÁRIO</t>
  </si>
  <si>
    <t>DIREG</t>
  </si>
  <si>
    <t>DIREN</t>
  </si>
  <si>
    <t>DIRAP</t>
  </si>
  <si>
    <t>DIPPG</t>
  </si>
  <si>
    <t>DIREX</t>
  </si>
  <si>
    <t>DIGES</t>
  </si>
  <si>
    <t>DEPES</t>
  </si>
  <si>
    <t>DEMET</t>
  </si>
  <si>
    <t>MG</t>
  </si>
  <si>
    <t>NI</t>
  </si>
  <si>
    <t>PET</t>
  </si>
  <si>
    <t>FRIB</t>
  </si>
  <si>
    <t>ITA</t>
  </si>
  <si>
    <t>VAL</t>
  </si>
  <si>
    <t>ANG</t>
  </si>
  <si>
    <t>PR SRP Nº</t>
  </si>
  <si>
    <t>TOTAL POR
 ITEM</t>
  </si>
  <si>
    <t>Unidade</t>
  </si>
  <si>
    <t>CANCELADO</t>
  </si>
  <si>
    <t>Broca para furar concreto e alvenaria, fabricada em aço carbono com ponta de vídea, diâmetro 3/4", encaixe SDS plus, comprimento da haste 40 cm. (MARCA SUGERIDA: Dewalt ou similar)</t>
  </si>
  <si>
    <t>Cimento Portland CP II-32 (saco com 50 kg)</t>
  </si>
  <si>
    <t>Rolo</t>
  </si>
  <si>
    <t>Máscara, tipo proteção contra poeiras, tipo fixação elástico, aplicação restauração de obras raras, características adicionais clipe metálico adaptável qualquer tipo de rosto, formato concha em fibra sintética</t>
  </si>
  <si>
    <t>Peça</t>
  </si>
  <si>
    <t>Óleo lubrificante, apresentação líquido, tipo uso lubrificante e anticorrosivo, origem mineral, viscosidade ISO 68, uso compressores e bombas hidráulicas. Características adicionais: lubrificante Capela, aplicação lubrificação de compressores/sistemas mecânicos.</t>
  </si>
  <si>
    <t>Litro</t>
  </si>
  <si>
    <t>22/2022 LINHA BRANCA COMPLEMENTAR</t>
  </si>
  <si>
    <t>1345/2022-65</t>
  </si>
  <si>
    <t>BEBEDOURO DE PRESSÃO (220v), TIPO TRADICIONAL DE COLUNA, PARA ATENDIMENTO 80 PESSOAS/HORA, GABINETE EM AÇO INOXIDÁVEL, TAMPO EM AÇO INOX POLIDO, TORNEIRA (COPO E JATO) COM REGULAGEM DE JATO D’ÁGUA, 220v, COMPRESSOR GÁS 134-A, SELO INMETRO, CONEXÕES HIDRÁULICAS INTERNAS EM MATERIAL ATÓXICO, RESERVATÓRIO PARA ÁGUA GELADA EM AÇO INOX 304, SERPENTINA DE COBRE LOCALIZADA NA PARTE EXTERNA DO RESERVATÓRIO, CONTROLADOR DE TEMPERATURA ENTRE 4 A 15°C, SISTEMA INTERNO DE FILTRAGEM COM 3 ETAPAS DE FILTRAGEM, VIDA ÚTIL DO ELEMENTO FILTRANTE: 4.000 LITROS.</t>
  </si>
  <si>
    <t>Unid</t>
  </si>
  <si>
    <t>CAFETEIRA (110v) com jarra térmica em inox com capacidade de pelo menos 1 litro inquebrável; capacidade de fazer pelo menos 20 xícaras; desligamento automático; função corta pingos; porta filtro destacável; luz piloto; timer programável; reservatório de água transparente com indicador; base antiaderente; cor cinza/preta; 110v; potência mínima 700 w. garantia mínima de 12 (doze) meses.</t>
  </si>
  <si>
    <t>CAFETEIRA (220v) COM JARRA TÉRMICA EM INOX COM CAPACIDADE DE PELO MENOS 1 LITRO INQUEBRÁVEL; CAPACIDADE DE FAZER PELO MENOS 20 XÍCARAS; DESLIGAMENTO AUTOMÁTICO; FUNÇÃO CORTA PINGOS; PORTA FILTRO DESTACÁVEL; LUZ PILOTO; TIMER PROGRAMÁVEL; RESERVATÓRIO DE ÁGUA TRANSPARENTE COM INDICADOR; BASE ANTIADERENTE; COR CINZA/PRETA; 220v; POTÊNCIA MÍNIMA 700 W. GARANTIA MÍNIMA DE 12 (DOZE) MESES.</t>
  </si>
  <si>
    <t>FILTRO PURIFICADOR DE ÁGUA: seleção de água: natural/gelada volume mínimo do reservatório (água natural): 2,5 litros volume mínimo do reservatório (água gelada): 2 litros temperatura mínima de saída: 5° C vazão de água (aproximada): 0,70 l/min capacidade de refrigeração: 3,5 l/h taxa de reabastecimento do reservatório: 2 l/min materiais que entram em contato com a água: atóxicos vida útil do filtro: 3.000 litros temperatura máxima de entrada de água: 40° C classe de proteção: uso interno dimensões mínimas (mm): (l) 300 x (a) 300 x (p) 300 cor: branca bandeja coletora: inclusa os produtos devem obedecer aos requisitos da NBR 14908. cada equipamento adquirido deverá acompanhar 2 (dois) filtros (um instalado e outro reserva) com validade de no mínimo 10 meses. em cada um deles deve haver uma etiqueta para controle periódico de substituição. O fornecedor deve formalizar garantia mínima de 12 (doze) meses para defeitos nos materiais e de fabricação no equipamento. Os produtos devem proporcionar facilidade na troca do filtro, não sendo necessária a utilização de mão-de-obra especializada.</t>
  </si>
  <si>
    <t>FORNO DE MICROONDAS, tensão 110v; capacidade mínima de 30l;  display digital; baixo consumo de energia; descongelamento por peso; temporizador, trava de segurança e garantia de 12 (doze) meses. o equipamento deverá ter plaqueta de identificação do fabricante, com modelo, capacidade, voltagem, número de série e telefone do fornecedor. deverá estar acompanhado de manual de instruções e relação de estabelecimentos que forneçam assistência técnica imediata no município do rio de janeiro, indicação do período de garantia (12 meses). certificado inmetro.</t>
  </si>
  <si>
    <t>Refrigerador Doméstico (FRIGOBAR), cor branco ou inox, capacidade 120 litros, com compartimento freezer embutido (aproximadamente 8 litros), características: porta reversível, gaveta multiuso, grade retrátil, controle de temperatura. 127v, garantia de 12 meses. com máxima eficiência energética (consumo reduzido). tamanho aproximado: altura - 88 cm, largura - 50 cm, profundidade - 54 cm.</t>
  </si>
  <si>
    <t>GLOBO INFORMÁTICA - 31.588.978/0001-40</t>
  </si>
  <si>
    <t>Refrigerador Duplex “frost free” 110v; 2 portas; capacidade de ,no mínimo, 352 litros divididos em: compartimento do freezer (congelador) de , no mínimo 80 litros e refrigerador de , no mínimo, 272 litros; degelo automático; acabamento em aço inox; pés niveladores; porta latas com capacidade mínima de 4 latas; prateleiras removíveis de vidro temperado; gaveta para legumes; iluminação interna no refrigerador com potência de 15 watts; ajuste de temperatura do freezer e ajuste de temperatura eletrõnico para o refrigerador; consumo elétrico de aproximadamente 46,6 kw/h; TENSÃO DE 110V; manual de garantia de 12 (doze) meses contra defeitos de fabricação.</t>
  </si>
  <si>
    <t>REFRIGERADOR DUPLEX “FROST FREE” 220v; 2 PORTAS; CAPACIDADE DE ,NO MÍNIMO, 352 Litros DIVIDIDOS EM: COMPARTIMENTO DO FREEZER (CONGELADOR) DE , NO MÍNIMO 80 Litros E REFRIGERADOR DE , NO MÍNIMO, 272 Litros; DEGELO AUTOMÁTICO; ACABAMENTO EM AÇO INOX; PÉS NIVELADORES; PORTA LATAS COM CAPACIDADE MÍNIMA DE 4 LATAS; PRATELEIRAS REMOVÍVEIS DE VIDRO TEMPERADO; GAVETA PARA LEGUMES; ILUMINAÇÃO INTERNA NO REFRIGERADOR COM POTÊNCIA DE 15 WATTS; AJUSTE DE TEMPERATURA DO FREEZER E AJUSTE DE TEMPERATURA ELETRÕNICO PARA O REFRIGERADOR; CONSUMO ELÉTRICO DE APROXIMADAMENTE 46,6 KW/H; TENSÃO DE 220V; MANUAL DE GARANTIA DE 12 (DOZE) MESES CONTRA DEFEITOS DE FABRICAÇÃO.</t>
  </si>
  <si>
    <t>APARELHO DE AR CONDICIONADO DE JANELA, capacidade de 10.000 btu/h; controle mecânico; tensão 220v, 60hz;  ; selo procel com classificação "a"; baixo ruído ; consumo até 1000w.; 3 (três) velocidades; dupla saída de ar com filtro lavável; gabinete deslizante; desumidificador com exaustão; compressor rotativo; gás refrigerante ecológico (r410-a); com as seguintes dimensões: largura 45 cm, altura 32 cm e profundidade 43,5 cm. garantia mínima de 01 (um) ano.</t>
  </si>
  <si>
    <t>APARELHO DE AR CONDICIONADO DE JANELA, capacidade de 21.000 btu/h; controle mecânico; tensão 220v, 60hz; selo procel com classificação "a "; baixo ruído; consumo até 2500w.; 3 (três) velocidades; com filtro lavável; gabinete deslizante; desumidificador com exaustão; compressor rotativo; gás refrigerante ecológico (r410-a); com as seguintes medidas: largura 66 cm, altura 44,3 cm e profundidade 76 cm. garantia mínima de 01 (um) ano.</t>
  </si>
  <si>
    <t>Fornecimento e Instalação de Aparelho de Ar Condicionado tipo SPLIT HI WALL com as seguintes especificações mínimas: capacidade de refrigeração de 27.000 a 30.000 BTU/H; ciclo frio; selo Procel: classificação de Eficiência Energética ´A´; composto por duas unidades: uma evaporadora e uma condensadora; tensão 220v/60hz; controle remoto sem fio; filtro antibactéria lavável; proteção anticorrosão; deflexão de ar para cima e para baixo automática; deflexão de ar para direita e para esquerda manual; compressor rotativo; gás refrigerante ecológico (R410a); baixo nível de ruído; mínimo de 3 (três) velocidades; Assistência Técnica Autorizada no Rio de Janeiro. Garantia mínima de 01 (um) ano. Deverá ser executada a instalação da unidade condensadora e evaporadora; distância média entre condensadora e evaporadora = 10m. Deverá ser executada a ligação elétrica a partir de ponto de energia disponibilizado próximo à condensadora.</t>
  </si>
  <si>
    <t>Fornecimento e instalação de aparelho de ar condicionado tipo SPLIT HI WALL 30.000 btu/h; SISTEMA INVERTER; selo procel: classificação de eficiência energética “a”; CICLO QUENTE/FRIO; composto por duas unidades: uma evaporadora e uma condensadora; tensão 220v/60hz; controle remoto sem fio; filtro antibactéria lavável; proteção anticorrosão; deflexão de ar para cima e para baixo automática; deflexão de ar para esquerda e para direita manual; compressor rotativo; gás refrigerante ecológico (r410a); baixo nível de ruído; mínimo de 3 (três) velocidades; assistência técnica autorizada no rj. garantia mínima de 01 (um) ano.deverá ser executada a instalação da unidade condensadora e evaporadora; distância média entre condensadora e evaporadora = 10m. deverá ser executada a ligação elétrica a partir de ponto de energia disponibilizado próximo à condensadora.</t>
  </si>
  <si>
    <t>Fornecimento e instalação de aparelho de ar condicionado tipo SPLIT PISO TETO 24.000 btu/h; voltagem 220v/60hz; selo procel classificação de eficiência energêtica "a, b, c ou d"; CICLO QUENTE/FRIO; controle remoto sem fio; nível de ruído máximo: 55db; 3(três) velocidades para ventilação + automático; filtro de ar antimicrobiano de fácil limpeza lavável; deflexão de ar para cima e para baixo automática; deflexão de ar para direita e para esquerda manual; proteção anticorrosiva; compressor rotativo; gás refrigerante ecológico (r410a); baixo nível de ruído; assistência técnica autorizada no RJ. Garantia mínima de 01 (um) ano. deverá ser executada a instalação da unidade condensadora e evaporadora. distância média entre condensadora e evaporadora = 10m. deverá ser executada a ligação elétrica a partir de ponto de energia disponibilizado próximo à condensadora.</t>
  </si>
  <si>
    <t>Fornecimento e instalação de aparelho de ar condicionado tipo SPLIT PISO TETO 24.000 BTU/H; Voltagem 220V/60HZ; 
CICLO FRIO; selo procel com classificação de eficiência energética "A, B ou C"; controle remoto sem fio; nível de ruído interno máximo: 55dB; 3(três) velocidades para ventilação + automático; filtro de ar antimicrobiano de fácil limpeza lavável; deflexão de ar para cima e para baixo automático; deflexão de ar para direita e para esquerda manual; compressor rotativo; GÁS REFRIGERANTE ECOLÓGICO (R410a); assistência técnica autorizada no Rio de Janeiro, garantia mínima de 01 (um) ano. Deverá ser executada a instalação da unidade condensadora e evaporadora; distância média entre condensadora e evaporadora = 10m. Deverá ser executada a ligação elétrica a partir de ponto de energia disponibilizado próximo à condensadora.</t>
  </si>
  <si>
    <t>Fornecimento e instalação de ar condicionado tipo SPLIT PISO TETO 57.000 até 60.000 btu's; voltagem 220v; selo procel com classificação de eficiência energética "a, b, c ou d"; CICLO QUENTE/FRIO; baixo nível de ruído; deflexão de ar para cima e para baixo automática; deflexão de ar para direita e para esquerda manual; com uma unidade condensadora e uma unidade evaporadora; filtro de ar antimicrobiano de fácil limpeza lavável; compressor rotativo; gás refrigerante ecológico (r410a); controle remoto sem fio; com tratamento anticorrosivo; assistência técnica autorizada no RJ. garantia mínima de 01 (um) ano. deverá ser executada a instalação da unidade condensadora e evaporadora. distância média entre condensadora e evaporadora = 10m. deverá ser executada a ligação elétrica a partir de ponto de energia disponibilizado próximo à condensadora.</t>
  </si>
  <si>
    <t>Fornecimento e instalação de ar condicionado tipo SPLIT PISO TETO 57.000 ATÉ 60.000 BTU'S; voltagem 220v; selo PROCEL com classificação de eficiência energética "A, B, C ou D"; CICLO FRIO; com uma unidade condensadora e uma unidade evaporadora; filtro antimicrobiano; baixo nível de ruído lavável; deflexão de ar para cima e para baixo automática; deflexão de ar para direita e para esquerda manual; compressor rotativo; GÁS REFRIGERANTE ECOLÓGICO (R410a); controle remoto sem fio; com tratamento anti-corrosivo; assistência técnica autorizada no Rio de Janeiro; garantia mínima de 01 (um) ano. Deverá ser executada a instalação da unidade condensadora e evaporadora; distância média entre condensadora e evaporadora = 10m. Deverá ser executada a ligação elétrica a partir de ponto de energia disponibilizado próximo à condensadora.</t>
  </si>
  <si>
    <t>27/2022 MANUT EE Nº 1</t>
  </si>
  <si>
    <t>1463/2022-73</t>
  </si>
  <si>
    <t>Lâmpada de luz mista, bulbo ovóide revestido, tensão: 220V, potência: 250W, base: E27; Selo de eficiência energética PROCEL/INMETRO.</t>
  </si>
  <si>
    <t>Lâmpada de luz mista, bulbo ovóide revestido, tensão: 220V, potência: 250W, base: E40; Selo de eficiência energética PROCEL/INMETRO.</t>
  </si>
  <si>
    <t>Lâmpada de vapor metálico tipo HQI 250W tubular base E-40, fluxo luminoso de 20000 Lúmens, índice de reprodução de cores 90-100%, temperatura de cor 5300K e vida útil mediana de 12000h de uso ou superior</t>
  </si>
  <si>
    <t>FCA MATERIAIS ELÉTRICOS - 22.745.664/0001-12</t>
  </si>
  <si>
    <t>Lâmpada eletrônica, tipo lâmpada fria, modelo em “U”, tensão 127v, potência 20 watt, para soque E-27; selo de eficiência energética PROCEL/INMETRO.</t>
  </si>
  <si>
    <t>I.R. MATERIAIS ELÉTRICOS - 33.149.502/0001-38</t>
  </si>
  <si>
    <t>Lâmpada eletrônica, tipo lâmpada fria, modelo em “U”, tensão 127v, potência 30 watt, para soque E-27; selo de eficiência energética PROCEL/INMETRO.</t>
  </si>
  <si>
    <t>Lâmpada eletrônica, tipo lâmpada fria, modelo em “U”, tensão 127v, potência 40 watt, para soque E-27; selo de eficiência energética PROCEL/INMETRO.</t>
  </si>
  <si>
    <t>Lâmpada fluorescente tubular 32W, índice de reprodução de cor: 4100K(neutra), vida útil mediana de 12000h ou superior.</t>
  </si>
  <si>
    <t>Lâmpada fluorescente, Modelo Espiral, Tensão 220V., Bocal E40, Potência 105W.,equivalência 425W, diâmetro máximo 90mm., Comprimento máximo 300mm. Garantia do fabricante mínimo 12 meses.</t>
  </si>
  <si>
    <t>Lâmpada fluorescente, tipo tubular, tipo base bipino, potência 20 W, tensão alimentação 127/220 V. Características adicionais: luz do dia / super luz do dia, aplicação iluminação de ambientes, vida média 10.000 horas, eficiência luminosa 70 lumes/watt, bulbo T-8.</t>
  </si>
  <si>
    <t>Lâmpada fluorescente, tipo universal partida rápida, tipo base bipino médio, potência 40 W, comprimento 1.210, diâmetro 38, tensão alimentação 127/220 V. Características adicionais: vida média 10.000 horas/luz do dia, eficiência luminosa 70 lumes/watt, bulbo T-12 reprodução de cor: 4100K (neutra)</t>
  </si>
  <si>
    <t>Lâmpada led bulbo 12W, branco fro, conector E27, bivolt</t>
  </si>
  <si>
    <t>Lâmpada led bulbo 18W, branco fro, conector E27, bivolt</t>
  </si>
  <si>
    <t>VOGLIO IMPORTADORA - 47.171.447/0001-97</t>
  </si>
  <si>
    <t>Lâmpada luz mista, tensão nominal 220 V, potência nominal 500 W, tipo base E - 40 mm, tipo bulbo elíptico, diâmetro máximo 130</t>
  </si>
  <si>
    <t>Lâmpada tubular de led Ho, T8, 240cm. Tipo base bipino,Tensão de alimentação Bivolt ( 85 a 265V.), 60Hz 6500K PF 0,95 , Potência 40W. Luz branca fria.</t>
  </si>
  <si>
    <t>Lâmpada tubular de led, T8, 120cm. Tipo base bipino,Tensão de alimentação Bivolt (85 a 265V.), 60Hz 6500K PF 0,95 , Potência 20W. Luz branca fria.</t>
  </si>
  <si>
    <t>Lâmpada tubular vapor de sódio de 400W de potência, 220V, para soque E-40; selo de eficiência energética PROCEL/INMETRO.</t>
  </si>
  <si>
    <t>Lâmpada vapor metálico 1000w. Tubular</t>
  </si>
  <si>
    <t>Lâmpadas a vapor de sódio 400 Watts E40 220 Volts.</t>
  </si>
  <si>
    <t>Luminária de emergência com 45 LED’s, autonomia de 7 a 10 horas, com sistema de fixação em parede, acendimento automático, bateria de 06 volts, luz indicativa de carga e tensão de trabalho bivolt 127-220.</t>
  </si>
  <si>
    <t>Luva de eletroduto em PVC preto de 1", com divisão central.</t>
  </si>
  <si>
    <t>MIX REPRESENTAÇÕES - 34.641.081/0001-20</t>
  </si>
  <si>
    <t>Luva de eletroduto em PVC preto de 1/2", com divisão central.</t>
  </si>
  <si>
    <t>Luva de eletroduto em PVC preto de 3/4", com divisão central.</t>
  </si>
  <si>
    <t>Luva PVC eletroduto 1 1/2" rosca preto</t>
  </si>
  <si>
    <t>Luva PVC eletroduto 1 1/4" rosca preto</t>
  </si>
  <si>
    <t>Luva PVC eletroduto 1" rosca preto</t>
  </si>
  <si>
    <t>Luva PVC eletroduto 1" soldável cinza</t>
  </si>
  <si>
    <t>Luva PVC eletroduto 3/4" rosca preto</t>
  </si>
  <si>
    <t>Luva PVC eletroduto 3/4" soldável cinza</t>
  </si>
  <si>
    <t>Organizador de cabo, espessura: 1,5 cm., comprimento: 1,5m., cor preto</t>
  </si>
  <si>
    <t>Organizador de cabo, espessura: 2 cm., comprimento: 1,5m., cor preto</t>
  </si>
  <si>
    <t>Passa fio de 15 metros</t>
  </si>
  <si>
    <t>Passa fio de 30 metros</t>
  </si>
  <si>
    <t>Pino Tomada AC Padrão (2P) Macho + Fêmea</t>
  </si>
  <si>
    <t>Plafonier em PVC cor branco para bocal E27</t>
  </si>
  <si>
    <t>Plug de tomada (Macho) 2P+T de 10A; para 3  pinos; constituída  em PVC</t>
  </si>
  <si>
    <t>Plug de tomada macho 2P+T de 20A; para 3  pinos; constituída  em PVC</t>
  </si>
  <si>
    <t>Plug de tomada-Macho de 10A; axial; 3 pinos cilindricos; constituida  em PVC</t>
  </si>
  <si>
    <t>Plug Fêmea Preto 10A 250V 2 Pinos, NBR 14136 10A- 250V, Fabricado em plástico poliamida (nylon) anti-chama, componentes condutores e pino maciço em liga de cobre.</t>
  </si>
  <si>
    <t>Plug Fêmea Preto 20A 250V 2 Pinos, NBR 14136 20A- 250V, Fabricado em plástico poliamida (nylon) anti-chama, componentes condutores e pino maciço em liga de cobre.</t>
  </si>
  <si>
    <t>Plug macho de tomada 2P+T de 20A; para 3  pinos; constituída  em PVC</t>
  </si>
  <si>
    <t>Plug, tipo redondo, macho 2 polos, para voltagem 110/220 v, de 10a, material externo em termoplastico, e interno em liga de cobre</t>
  </si>
  <si>
    <t>Porta Lâmpada Cerâmica E27</t>
  </si>
  <si>
    <t>Porta lâmpada com rabicho, bocal E27</t>
  </si>
  <si>
    <t>Quadro de distribuição trifásico de embutir, com barramento dimensionado pela ABNT NBR 6808/1981, para 12 a 16 disjuntores (NEMA), com porta.</t>
  </si>
  <si>
    <t>Quadro de distribuição trifásico de sobrepor, com barramento dimensionado pela ABNT NBR 6808/1981, para  16 disjuntores (DIN), com porta.</t>
  </si>
  <si>
    <t>Quadro de distribuição trifásico de sobrepor, com barramento dimensionado pela ABNT NBR 6808/1981, para  16 disjuntores (NEMA), com porta.</t>
  </si>
  <si>
    <t>Reator de instalação interna para lâmpadas à vapor metálico 250W/ 220V, com capacitor e ignitor, alto fator de potência (≥0,92), pintura eletrostática.</t>
  </si>
  <si>
    <t>Reator eletrônico para duas lâmpada fluorescente 2 x 20 W, seguindo as normas vigentes de segurança ( NBR 14417:2011) e desempenho  (NBR14418:2011), certificado INMETRO, com as carecterísticas: tensão de rede 127 / 220 V, frequência de alimentação 50 / 60 Hz, fator de potência superior a 0,95, frequência na lâmpada entre 30 e 65 KHz, fator de fluxo luminoso mínimo de 0,9, distorção harmônioca máxima de 15%, com carcaça metálica, vida útil mínima de 20.000 horas, temperatura na carcaça (TC) de 65°C ou superior.</t>
  </si>
  <si>
    <t>Reator eletrônico para duas lâmpada fluorescente 2 x 36 / 40 W, seguindo as normas vigentes de segurança ( NBR 14417:2011) e desempenho  (NBR14418:2011), certificado INMETRO, com as carecterísticas: tensão de rede 127 / 220 V, frequência de alimentação 50 / 60 Hz, fator de potência superior a 0,95, frequência na lâmpada entre 30 e 65 KHz, fator de fluxo luminoso mínimo de 0,9, distorção harmônioca máxima de 15%, com carcaça metálica, vida útil mínima de 20.000 horas, temperatura na carcaça (TC) de 65°C ou superior.</t>
  </si>
  <si>
    <t>EFICILUX - 26.503.796/0001-99</t>
  </si>
  <si>
    <t>Reator eletrônico para uma lâmpada fluorescente 1 x 20 W, seguindo as normas vigentes de segurança ( NBR 14417:2011) e desempenho  (NBR14418:2011), certificado INMETRO, com as carecterísticas: tensão de rede 127 / 220 V, frequência de alimentação 50 / 60 Hz, fator de potência superior a 0,95, frequência na lâmpada entre 30 e 65 KHz, fator de fluxo luminoso mínimo de 0,9, distorção harmônioca máxima de 15%, com carcaça metálica, vida útil mínima de 20.000 horas, temperatura na carcaça (TC) de 65°C ou superior.</t>
  </si>
  <si>
    <t>Reator eletrônico para uma lâmpada fluorescente 1 x 36 / 40 W, seguindo as normas vigentes de segurança (NBR 14417:2011) e desempenho  (NBR14418:2011), certificado INMETRO, com as carecterísticas: tensão de rede 127 / 220 V, frequência de alimentação 50 / 60 Hz, fator de potência superior a 0,95, frequência na lâmpada entre 30 e 65 KHz, fator de fluxo luminoso mínimo de 0,9, distorção harmônioca máxima de 15%, com carcaça metálica, vida útil mínima de 20.000 horas, temperatura na carcaça (TC) de 65°C ou superior.</t>
  </si>
  <si>
    <t>Reator para lâmpada vapor metálico 1000w.</t>
  </si>
  <si>
    <t>Reator para lâmpada vapor metálico 400w.</t>
  </si>
  <si>
    <t>Receptáculo de louça, c/rosca, p/lâmpada 250W/220V</t>
  </si>
  <si>
    <t>Refletor de alumínio para lâmpada vapor de sódio 400W – 220 V com soquete E-40 vidro lente plana cristal temperado, à prova de choque térmico; suporte de fixação também em alumínio; instalado por meio de alça, sobreposto em parede, articulável. pronto para instalar com somente dois fios ligados a rede elétrica.</t>
  </si>
  <si>
    <t>Refletor de LED, potência 200W., voltagem AC 85 -265V, fluxo luminosidade 19.500 lúmens, ângulo do feixe de luz 120°, proteção IP 65 (à prova d'água), certificação CE. Material: liga de alumínio tratado cinza e vidro. Vida útil de 50.000 horas. Lâmpada Branco Frio 6000K. Garantia mínimo de 12 meses.</t>
  </si>
  <si>
    <t>Refletor para Lâmpada Mista bocal E27 - 250W</t>
  </si>
  <si>
    <t>Relé Fotocélula 127V / 220V com Suporte 4 Fios potência máxima 1000V.</t>
  </si>
  <si>
    <t>ISOLUX COMERCIAL - 10.229.307/0001-12</t>
  </si>
  <si>
    <t>Soquete de pressão para lâmpadas tipo fluorescente tubular com parafusos e porca para fixação em calha .</t>
  </si>
  <si>
    <t>Tampa caixa derivação, tipo vazada, bitola 1, cor cinza, características adicionais p/ 2 tomadas rj-45/rj-11.</t>
  </si>
  <si>
    <t>Tampa cega para condulete 3/4". Material PVC. Cor cinza escuro.</t>
  </si>
  <si>
    <t>Tampa condulete 3/4", para lógica com suporte de conector - 1 saída</t>
  </si>
  <si>
    <t>Tampa condulete 3/4", para lógica com suporte de conector - 2 saídas</t>
  </si>
  <si>
    <t>Tampa condulete 3/4", tomada novo padrão. Formato 2x4</t>
  </si>
  <si>
    <t>Tampa de condulete cega, tamanho padrão para condulete de 1/2" ou 3/4", fabricada em PVC.  Formato 2x4</t>
  </si>
  <si>
    <t>Tampa interruptor 1 seção, em PVC antichama, cor cinza, para caixa sobrepor 6 entradas 3/4", tipo condulete, em PVC antichama, cor cinza, acoplamentos com pontas e bolsas lisas para simples encaixes, com permissão de montagem de eletroduto de 3/4" quanto de 1/2" através de adaptador de redução.</t>
  </si>
  <si>
    <t>Tampa interruptor 2 seções, em PVC  antichama, cor cinza, para caixa sobrepor 6 entradas 3/4", tipo condulete, em PVC antichama, cor cinza, acoplamentos com pontas e bolsas lisas para simples encaixes, com permissão de montagem de eletroduto de 3/4" quanto de 1/2" através de adaptador de redução.</t>
  </si>
  <si>
    <t>Terminal de Compressão (Olhal) para Cabo - 10 mm.</t>
  </si>
  <si>
    <t>Terminal de Compressão (Olhal) para Cabo - 16 mm.</t>
  </si>
  <si>
    <t>Terminal de Compressão (Olhal) para Cabo - 25 mm.</t>
  </si>
  <si>
    <t>Terminal de Compressão (Olhal) para Cabo - 50 mm.</t>
  </si>
  <si>
    <t>Terminal de Compressão (Olhal) para Cabo - 95 mm.</t>
  </si>
  <si>
    <t>Tomada completa simples: 2p + t. 10A. - 250V. Conforme NBR 14136 e NBR 608784-1 Produzida em material plásrico ABS alto brilho. Módulos produzidos em nylon alto brilho com componentes em metal. Acompanha parafusos e acabamento.</t>
  </si>
  <si>
    <t>SZATA - 42.883.960/0001-97</t>
  </si>
  <si>
    <t>Tomada completa simples: 2p + t. 20A. - 250V. Conforme NBR 14136 e NBR 608784-1 Produzida em material plásrico ABS alto brilho. Módulos produzidos em nylon alto brilho com componentes em metal. Acompanha parafusos e acabamento.</t>
  </si>
  <si>
    <t>Tomada completa sistema X</t>
  </si>
  <si>
    <t>LEONARDO FRANCISCO - 31.724.820/0001-50</t>
  </si>
  <si>
    <t>Tomada de embutir completa 2P+T, condulete  - 10A/250V</t>
  </si>
  <si>
    <t>Tomada de embutir completa 2P+T, redonda 15A/250V</t>
  </si>
  <si>
    <t>Tomada de sobrepor fêmea, 2P, 10A/250V</t>
  </si>
  <si>
    <t>Tomada embutir completa 2P+T, 2 seções, padrão novo, 10A/250V</t>
  </si>
  <si>
    <t>Tomada macho para extensão - 2 pinos</t>
  </si>
  <si>
    <t>Unidut de saída 1/2"</t>
  </si>
  <si>
    <t>Unidut de saída 3/4"</t>
  </si>
  <si>
    <t>Abraçadeira 1", em PVC antichama, cor cinza, para eletroduto 1", tipo de fixação na parede</t>
  </si>
  <si>
    <t>Abraçadeira 1/2", em PVC antichama, cor cinza, para eletroduto 1/2", tipo de fixação na parede</t>
  </si>
  <si>
    <t>Abraçadeira 3/4", em PVC antichama, cor cinza, para eletroduto 3/4", tipo de fixação na parede</t>
  </si>
  <si>
    <t>Abraçadeira de nylon 6.6 (alta resistência) com proteção ultra violeta, com medidas de: 100mm x 2,5mm, não reutilizável</t>
  </si>
  <si>
    <t>Abraçadeira de nylon 6.6 (alta resistência) com proteção ultravioleta, com medidas de: 200mm x 4,5mm, não reutilizável</t>
  </si>
  <si>
    <t>Adaptador para tomada nova padrão: Conecta equipamentos com plugues tripolares do padrão antigo em tomadas do novo padrão. Requisitos mínimos: 
 - Desenvolvido em conformidade com a norma NBR 14136:2002 
 Caracteristicas técnicas:- Corrente nominal: 10 A 
 - Composição: termoplástico de engenharia e partes condutoras em liga de cobre 
 Consumo máximo: 
 - tensão de entrada 127 V~ 1.270 W 
- tensão de entrada 220 V~ 2.200 W</t>
  </si>
  <si>
    <t>Adaptador para tomada padrão antigo: Conecta equipamentos com plugue novo em tomadas do antigo padrão. Requisitos mínimos:
- Desenvolvido em conformidade com a norma NBR 14136.
Caracteristícas técnicas:
- Corrente nominal: 15 A
- Composição: termoplástico de engenharia e partes condutoras em liga de cobre
Consumo máximo: 
- Tensão de entrada com 127 V - Potência máxima: 1.905 W
- Tensão de entrada 220 V - Potência máxima: 3.300 W</t>
  </si>
  <si>
    <t>Adaptador PVC condulete de 1/2", cor cinza, para adaptar o furo de 1" do condulete para eletrodutos de 1/2"</t>
  </si>
  <si>
    <t>Adaptador PVC condulete de 3/4", cor cinza, para adaptar o furo de 1" do condulete para eletrodutos de 3/4"</t>
  </si>
  <si>
    <t>UND</t>
  </si>
  <si>
    <t>NO CAMPUS MARACANÃ, AS AQUISIÇÕES P/MATERIAL EXPEDIENTE SÃO REALIZADAS ÚNICA E EXCLUSIVAMENTE PELO ALMOXARIFADO.</t>
  </si>
  <si>
    <t>54/2022 MATERIAL DE EXPEDIENTE - PROCESSO 1982/2022-31 -VIGÊNTE ATÉ 03/04/2024</t>
  </si>
  <si>
    <t>$
 disponível</t>
  </si>
  <si>
    <t>Abridor de Envelope. Espátula para abrir envelopes fabricada em poliestireno. Acabamento para maior segurança no uso. Lâmina em aço inoxidável. Comprimento TOTAL mínimo: 15 cm.</t>
  </si>
  <si>
    <t>GUILHERME MARINHO  45.740.175/0001-73</t>
  </si>
  <si>
    <t>Álcool etílico hidratado para uso doméstico. 46% a 46,2% INPM  (Frasco 1 L)</t>
  </si>
  <si>
    <t>Frasco 1 litro</t>
  </si>
  <si>
    <t>Alfinete, aplicação: mapa; material: metal; tratamento superficial niquelado; material cabeça: plástico, formato cabeça: redondo; cor variada; comprimento 10 mm. Caixa com 50 unidades.</t>
  </si>
  <si>
    <t>Caixa
(50 unid)</t>
  </si>
  <si>
    <t>LAZARO BEZERRA SOARES  06.088.333/0001-09</t>
  </si>
  <si>
    <t>Almofada para carimbo com tampa plástica; tinta na cor azul; medidas aproximadas: tamanho nº 3.</t>
  </si>
  <si>
    <t>ALNETTO 
27.039.914/0001-12</t>
  </si>
  <si>
    <t>Almofada para carimbo com tampa plástica; tinta na cor preta; medidas aproximadas: tamanho nº 3.</t>
  </si>
  <si>
    <t>MAXIM QUALITTA 
05.075.962/0001-23</t>
  </si>
  <si>
    <t>Almofada para carimbo com tampa plástica; tinta na cor vermelha; medidas aproximadas: 6,7 x 11 cm (tamanho nº 3).</t>
  </si>
  <si>
    <t>Apagador para quadro branco; material base: feltro; material corpo: plástico; feltro 100% lã de ótima apagabilidade e durabilidade. Dimensões aproximadas: 15 cm x 6 cm, com certificação INMETRO.</t>
  </si>
  <si>
    <t>RC RAMOS COMÉRCIO
 07.048.323/0001-02</t>
  </si>
  <si>
    <t>Apontador de lápis, material: metal; formato slim; sem depósito; lâmina de aço resistente e apoio lateral para os dedos. Caixa com  24 unidades.</t>
  </si>
  <si>
    <t>Caixa
(24 unid)</t>
  </si>
  <si>
    <t>STYLLUS DISTRIBUIDORA - 25.070.251/0001-73</t>
  </si>
  <si>
    <t>Barbante em algodão com 8 fios trançados; acabamento superficial: cru (Rolo de 500g).</t>
  </si>
  <si>
    <t>Rolo
(500 g)</t>
  </si>
  <si>
    <t>Bibliocanto  - conjunto com 2 unidades.  Formato em "L". Pintura na cor PRETA, totalmente  confeccionado  em chapa de aço de baixo teor de carbono, sem arestas cortantes e rebarbas, com acabamento pelo sistema de tratamento químico da chapa (anti-ferruginoso e fosfatizante) e pintura através de sistema eletrostático a pó. Medidas:  17 cm (Alt.) x 10 cm (Larg.) x 10 cm (Prof.)</t>
  </si>
  <si>
    <t>Conjunto</t>
  </si>
  <si>
    <t>Bloco autoadesivo (para recados) com 100 fls; tamanho: 76 x 76 mm; cor: amarelo.</t>
  </si>
  <si>
    <t>Bloco autoadesivo (para recados) com 400 fls; tamanho: 47,6 x 47,6 mm; material: papel de 75 g/m²; cor: Neon sortida.</t>
  </si>
  <si>
    <t>EDUARDO RITA BEM 
18.539.470/0001-93 
DECLINOU</t>
  </si>
  <si>
    <t>Bobina para impressora térmica não-fiscal, papel tipo térmico, cor  amarela, comprimento 40 m, largura 80 mm. Compatível com impressora Gprinter GP-U80300III. Caixa com 30 unidades.</t>
  </si>
  <si>
    <t>Caixa
(30 unid)</t>
  </si>
  <si>
    <t>Borracha apagadora, aplicação: escrita a lápis, cor branca, tipo macia, com capa plástica protetora. Composição: Borracha natural; livre de PVC. Dimensões aproximadas: 42 mm (C) x 29 mm (L) x 14 mm (A). Caixa com 24 unidades.</t>
  </si>
  <si>
    <t>Caderno, apresentação capa dura; quantidade de folhas: 96 a 100; comprimento: 195 a 215 mm; largura: 135 a 150 mm. Características adicionais: lombada costurada; tipo de folhas: margeadas e pautadas, gramatura:mínimo 48 g/m².</t>
  </si>
  <si>
    <t>Caixa de arquivo morto, desmontável, confeccionada em papelão kraft com 2 (duas) capas e espaço para anotações. Dimensões aproximadas (CxLxA): 344 mm x 125 mm x 237 mm.   Embalagem com 25 unidades.</t>
  </si>
  <si>
    <t>Pacote
(25 unid)</t>
  </si>
  <si>
    <t>Caixa de arquivo morto. Desmontável. Com três áreas para diferentes posições de identificação. Composião: plástico corrugado. Cor: AZUL. Medidas aproximadas: 350 x 245 x 130 mm.</t>
  </si>
  <si>
    <t>Caixa organizadora com tampa e travas. Transparente e Incolor. Capacidade mínima 15 L. Altura aproximada 19 cm. Largura aproximada 44 cm. Profundidade aproximada 30 cm.</t>
  </si>
  <si>
    <t>OLITHIER 
09.630.087/0001-55</t>
  </si>
  <si>
    <t>Caixa para correspondência de mesa, tipo: dupla, material acrílico cristal transparente. Dimensões aproximadas (LxAxP): 35 x 18 x 25 cm.</t>
  </si>
  <si>
    <t>Caixa porta-revistas acrílico, tipo caixa, transparente, com abertura lateral em diagonal. Com porta etiqueta. Dimensões aproximadas (LxAxP): 220 x 290 x 70 mm.</t>
  </si>
  <si>
    <t>Caneta esferográfica fixa para balcão, com corrente de 50 cm, corpo da caneta em alumínio, formato tubular, com suporte para repouso vertical. Carga substituível. Fixação por fita adesiva dupla-face. Carga BIC ou similar. Tinta cor: PRETA</t>
  </si>
  <si>
    <t>Caneta esferográfica; tinta na cor AZUL; ponta 0,7 mm metálica. Requisitos obrigatórios: orifício lateral para ventilação da carga; corpo em cristal transparente; corpo reforçado que não quebre durante pressão por manuseio; tubo da carga não inferior a 11 cm de comprimento e 2 mm de diâmetro interno, contendo, no mínimo, 10 cm de tinta;  tubo da carga e tampa do fundo encaixados sob pressão; encaixe firme e perfeito da tampa nas duas extremidades. Fabricação nacional, embalagem com dados de identificação do produto e data de validade no mínimo de 12 meses, a partir da data de entrega. Deverá apresentar certificação INMETRO. Caixa com 50 unidades.</t>
  </si>
  <si>
    <t>Caneta esferográfica; tinta na cor PRETA; ponta 0,7 metálica. Requisitos obrigatórios: orifício lateral para ventilação da carga; corpo em cristal transparente; corpo reforçado que não quebre durante pressão por manuseio; tubo da carga não inferior a 11 cm de comprimento e 2 mm de diâmetro interno, contendo, no mínimo, 10 cm de tinta;  tubo da carga e tampa do fundo encaixados sob pressão; encaixe firme e perfeito da tampa nas duas extremidades. Fabricação nacional, embalagem com dados de identificação do produto e data de validade no mínimo de 12 meses, a partir da data de entrega. Deverá apresentar certificação INMETRO. Caixa com 50 unidades.</t>
  </si>
  <si>
    <t>Caneta esferográfica; tinta na cor VERMELHA; ponta 0,7 mm metálica. Requisitos obrigatórios: orifício lateral para ventilação da carga; corpo em cristal transparente; corpo reforçado que não quebre durante pressão por manuseio; tubo da carga não inferior a 11 cm de comprimento e 2 mm de diâmetro interno, contendo, no mínimo, 10 cm de tinta;  tubo da carga e tampa do fundo encaixados sob pressão; encaixe firme e perfeito da tampa nas duas extremidades. Data de validade no mínimo de 12 meses, a partir da data de entrega. Deverá apresentar certificação INMETRO. Caixa com 50 unidades.</t>
  </si>
  <si>
    <t>Caneta hidrográfica para escrita em CD/DVD, material plástico, ponta porosa de 2mm, espessura escrita média, cor da carga: preta. Características adicionais: tinta à base de álcool, resistente à água.</t>
  </si>
  <si>
    <t>Caneta hidrográfica, material: plástico, espessura escrita fina, cor da carga: preta, aplicação: retroprojetor.</t>
  </si>
  <si>
    <t>Caneta hidrográfica, material: plástico, espessura escrita fina, cor da carga: vermelha, aplicação: retroprojetor.</t>
  </si>
  <si>
    <t>Caneta MARCA TEXTO fluorescente PONTA DUPLA com as seguintes características: 2 dimensões de traço: 1.0mm para sublinhar e 4.0mm para destacar; ponta chanfrada, cuja tinta se fixa sobre tinta esferográfica, hidrográfica, lápis, texto datilografado ou impresso. Cor: AMARELA. Caixa com 12 unidades.</t>
  </si>
  <si>
    <t>Caixa
(12 unid)</t>
  </si>
  <si>
    <t>Caneta MARCA TEXTO fluorescente PONTA DUPLA com as seguintes características: 2 dimensões de traço: 1.0mm para sublinhar e 4.0mm para destacar; ponta chanfrada; cuja tinta se fixa sobre tinta esferográfica, hidrográfica, lápis, texto datilografado ou impresso. Cor: VERDE. Caixa com 12 unidades.</t>
  </si>
  <si>
    <t>Caneta PERMANENTE, material corpo: plástico; formato corpo cilíndrico; material ponta plástico; tipo escrita fina; cor da tinta: preta;  aplicação: identificação em plásticos de laboratório. Características adicionais: tinta permanente e resistente à autoclave, água e álcool.</t>
  </si>
  <si>
    <t>Capa Plástica para encadernação em PP (Polipropileno) Tamanho: A4 (297 mm x 210 mm). Espessura: 0,30 mm. Cor: preta. Pacote com 100 unidades</t>
  </si>
  <si>
    <t>Pacote
(100 unid)</t>
  </si>
  <si>
    <t>Capa Plástica para encadernação em PP (Polipropileno) Tamanho: A4 (297 mm x 210 mm). Espessura: 0,30 mm. Cor: transparente (incolor). Pacote com 100 unidades</t>
  </si>
  <si>
    <t>Chaveiro porta-etiquetas, fabricado em plástico resistente, com etiqueta, película transparente de proteção da etiqueta e anel de metal para a colocação das chaves; cores sortidas. Caixa com 24 unidades.</t>
  </si>
  <si>
    <t>Clips, tamanho 1/0 (0), material metal  galvanizado, formato paralelo. Caixa com 100 unidades.</t>
  </si>
  <si>
    <t>Caixa
(100 unid)</t>
  </si>
  <si>
    <t>Clips, tamanho 2/0, material metal galvanizado, formato paralelo. Caixa com 100 unidades.</t>
  </si>
  <si>
    <t>Clips, tamanho 4/0, material metal galvanizado, formato paralelo. Caixa com 50 unidades.</t>
  </si>
  <si>
    <t>Clips, tamanho 8/0, material metal  galvanizado, formato paralelo. Caixa com 25 unidades.</t>
  </si>
  <si>
    <t>Caixa
(25 unid)</t>
  </si>
  <si>
    <t>Cola branca escolar, com bico aplicador, atóxica, inodora, PVA (polivinil acetato), solúvel em água, média viscosidade, que após seca apresente uma película transparente, plastificada, de alta resistência ao descolamento, resistente à umidade, cor branca, com odor característico. Peso aproximado: 90 g . Caixa com 12 unidades</t>
  </si>
  <si>
    <t>Cola brancaPVA. Frasco de 1 (um) kg</t>
  </si>
  <si>
    <t>Frasco 1 kg</t>
  </si>
  <si>
    <t>Cola, composição polivinil acetato - PVA, cor branca, aplicação: materiais porosos, tipo bastão. Particularidade: que não enrugue o papel com o colamento. Tampa hermética que evite o ressecamento. Peso: 20 gramas. Caixa com 06 unidades</t>
  </si>
  <si>
    <t>Caixa
(06 unid)</t>
  </si>
  <si>
    <t>Corretivo líquido à base de água, atóxico, sem odor. Pincel. Secagem rápida. Cobertura que dispensa retoque. Volume aproximado:18 ml. Caixa com 12 unidades.</t>
  </si>
  <si>
    <t>Corretivo tipo fita. Correção a seco tipo roller; composição: plástico; secagem imediata; dimensões aproximadas de 4 mm x 10 m; produto atóxico; formato ergonômico; deverá possuir tampa protetora para a devida manutenção e limpeza. Fabricação nacional, marca etiquetada no produto, embalagem com dados de identificação do produto e data de validade no mínimo de 12 meses, a partir da data da entrega. Deverá apresentar certificação do INMETRO. Caixa com 6 unidades.</t>
  </si>
  <si>
    <t>Cortador de Papel com no mínimo as seguintes funções: Guilhotina Retrátil no mínimo 10 folhas de gramatura 80g/m²; Corte Serrilhado e Corte Ondulado para no mínimo 3 folhas de gramatura 75g/m²; Corte Reto para no mínimo 5 folhas de gramatura 75g/m². Para papel formato A4. Modelo de Referência: Dellocutplus 5 em 1 ou similiar.</t>
  </si>
  <si>
    <t>Elástico em látex - tamanho nº 18. Caixa com 25g.</t>
  </si>
  <si>
    <t>Caixa
(25 g)</t>
  </si>
  <si>
    <t>Envelope PARDO Médio. Dimensão Aprox.:342mm x 240mm. Pacote com 250 unidades.</t>
  </si>
  <si>
    <t>Pacote
(250 unid)</t>
  </si>
  <si>
    <t>Envelope plástico ofício para proteção de documentos. Dimensões aproximadas: 23 cm x 31 cm, semi- grosso, com 4 furos. Pacote com 50 unidades.</t>
  </si>
  <si>
    <t>Pacote
(50 unid)</t>
  </si>
  <si>
    <t>Escaninho de parede com porta etiqueta, confeccionado em material acetato ou acrílico resistente leve, com furos para fixação na parede. O escaninho deve permitir que se forme conjunto com várias divisórias quando for parafusado mais de um escaninho na parede. Cor: cristal. Formato: paisagem. Medidas aproximadas: Comprimento 30,5 cm x Altura 19,2 cm. Para folha A4 Profundidade 10 cm.</t>
  </si>
  <si>
    <t>Estilete, tipo: estreito; material corpo: plástico; características adicionais: lâmina de aço carbono, espessura 9 mm, tipo de fixação da lâmina:encaixe por pressão.</t>
  </si>
  <si>
    <t>Estilete, tipo: largo; material corpo: plástico; características adicionais: lâmina de  aço c/ tratamento superficial galvanizado, espessura 18 mm, tipo de fixação da lâmina: encaixe por pressão.</t>
  </si>
  <si>
    <t>Etiquetas adesivas, cor branca, formato retangular. Dimensões: 25,4 X 66,7 mm.  Multiuso (para impressoras inkjet , laser e copiadoras). Caixa com 7.500  etiquetas.</t>
  </si>
  <si>
    <t>Caixa
(7.500 etiquetas)</t>
  </si>
  <si>
    <t>Expositor vertical para parede.  material: acrílico transparente; dimensões: A3; com furos e parafusos para fixação na parede.</t>
  </si>
  <si>
    <t>Extrator de grampo, em chapa de aço niquelado, com pontas arredondadas, tipo espátula, medindo aproximadamente 15 cm. Caixa com 12 unidades.</t>
  </si>
  <si>
    <t>Fita adesiva crepe. Dimensões: 19 mm X 50 m. Grande aderência, porém sem desprender cola e nem danificar a superfície trabalhada. Cor: branca.</t>
  </si>
  <si>
    <t>Fita adesiva crepe. Dimensões: 25 mm X 50 m. Grande aderência, porém sem desprender cola e nem danificar a superfície trabalhada. Cor: branca.</t>
  </si>
  <si>
    <t>DM ARTIGOS DE ILUMINAÇÃO - 30.866.576/0002-88</t>
  </si>
  <si>
    <t>Fita adesiva crepe. Dimensões: 50 mm de largura x 50 m de comprimento. Cor: branca.</t>
  </si>
  <si>
    <t>Fita adesiva Dupla Face. Dimensões: 25 mm de largura x 30 m de comprimento.</t>
  </si>
  <si>
    <t>Fita adesiva para embalagem, material polipropileno. Dimensões: 48 mm de  largura x 50 m de comprimento. Aplicação: empacotamento geral e reforço de pacotes, apresentação em  tubete de papelão, cor transparente. Pacote com 5 rolos.</t>
  </si>
  <si>
    <t>Pacote
(5 rolos)</t>
  </si>
  <si>
    <t>Fita adesiva para embalagem, material Polipropileno. Dimensões: 50 mm de largura x 50 m de comprimento. Aplicação: acondicionamento e embalagem, cor marrom, características adicionais PVC coberto c/adesivo à base de acrílico solvente. Pacote com 04 rolos.</t>
  </si>
  <si>
    <t>Pacote
(4 rolos)</t>
  </si>
  <si>
    <t>Fita adesiva transparente embaladora. Dimensões: 45 mm de largura X 45 m de comprimento. Composta de filme de Polipropileno Bi-Orientado (BOPP), adesivo acrílico e com tubete de papel. Alta resistência ao alongamento e à tração. Alta coesão final em uma grande variedade de substratos, como papel kraft, plástico e aço. Cor: transparente. Pacote com 04 unidades.</t>
  </si>
  <si>
    <t>Pacote
(4 unid)</t>
  </si>
  <si>
    <t>Fita adesiva transparente. Dimensões: 12 mm  de largura x 50 m de comprimento. Possui um dorso de filme de celofane transparente, tratado para proporcionar um fácil desenrolamento, a outra face é coberta com adesivo de resina e borracha transparente sensível a pressão. Ideal para fechamento de caixas (comestíveis, remédios, etc), fixação de pequenos itens em "displays" de papelão, fechamento de pacotes, sacos plásticos e de celofane. Pacote com 10 unidades.</t>
  </si>
  <si>
    <t>Pacote
( com 10 unid)</t>
  </si>
  <si>
    <t>Fita adesiva, cor: transparente. Filme de polipropileno bi-orientado. Coberto com adesivo acrílico a base de água .Dimensões: 24 mm de largura x 50m de comprimento. Pacote com 05 unidades.</t>
  </si>
  <si>
    <t>Pacote
(5 unid)</t>
  </si>
  <si>
    <t>Grampeador de mesa, corpo e estrutura em metal, grampo 26/6. Capacidade para grampear até 15 folhas de 75 g/m².</t>
  </si>
  <si>
    <t>Grampeador de mesa, corpo e estrutura em metal, grampo 26/6. Capacidade para grampear até 25 folhas de 75 g/m².</t>
  </si>
  <si>
    <t>Grampeador de mesa, corpo e estrutura em metal, tamanho grande; capacidade para grampear até 100 folhas, com ajuste de profundidade; grampos 23/6, 23/8, 23/10 e 23/13.</t>
  </si>
  <si>
    <t>Grampo  p/ grampeador, material metal, tratamento superficial galvanizado, tamanho 23/10. Caixa com 5000 unidades.</t>
  </si>
  <si>
    <t>Caixa
(5.000 unid)</t>
  </si>
  <si>
    <t>Grampo p/ grampeador, material metal, tratamento superficial galvanizado, tamanho 26/6. Caixa  com 5000 unidades</t>
  </si>
  <si>
    <t>Grampo trançado nº 2. Material galvanizado. Caixa com 50 unidades.</t>
  </si>
  <si>
    <t>Grampo Trilho Plástico Estendido Branco para arquivar documentos.  Capacidade de armazenamento: 200 folhas. Dimensão: 30cm  Pacote: 50 jogos.</t>
  </si>
  <si>
    <t>Pacote
(50 jogos)</t>
  </si>
  <si>
    <t>Lâmina de aço para estilete largo - 18 mm. Embalagem com 10 unidades.</t>
  </si>
  <si>
    <t>Embalagem
(10 unid)</t>
  </si>
  <si>
    <t>Lápis preto, material corpo: madeira, formato corpo: cilíndrico, grafite ultra resistente nº2 HB. Característica adicional: sem borracha apagadora. Caixa com 144 unidades</t>
  </si>
  <si>
    <t>Caixa
(144 unid)</t>
  </si>
  <si>
    <t>Livro ata, material papel sulfite, quantidade de folhas: 100. Gramatura: 75 g/m². Dimensões aproximadas: 330 mm de comprimento e  216 mm de largura. Características adicionais:capa dura; folhas pautadas e numeradas; costura reforçada.</t>
  </si>
  <si>
    <t>Lixeira para uso em escritório em material polipropileno. Medidas: 24 cm de diâmetro x 30 cm de altura. Cor preta.</t>
  </si>
  <si>
    <t>Mouse pad com apoio de punhos em gel e base emborrachada antiderrapante. Cor: preta.</t>
  </si>
  <si>
    <t>DARLU 
40.223.106/0001-79</t>
  </si>
  <si>
    <t>Papel autoadesivo transparente. Material: plástico, tipo de referência: contact. largura: 45 cm. Rolo de 25m.</t>
  </si>
  <si>
    <t>Rolo de 25m</t>
  </si>
  <si>
    <t>Papel cartolina: Tamanho: 66,0 cm x 50,0 cm.  Gramatura: 150 g/m2. Cor: amarelo canário. Pacote com 100 folhas</t>
  </si>
  <si>
    <t>Pacote
(100 folhas)</t>
  </si>
  <si>
    <t>Papel cartolina: Tamanho: 66,0 cm x 50,0 cm. Gramatura: 150 g/m2. Cor: azul "bebê". Pacote com 100 folhas</t>
  </si>
  <si>
    <t>Papel cartolina: Tamanho: 66,0 cm x 50,0 cm. Gramatura: 150 g/m2. Cor: rosa "bebê". Pacote com 100 folhas</t>
  </si>
  <si>
    <t>Papel off set branco 66x96 centímetros , gramatura 180g/m2 , cor branco , pacote com 125 folhas</t>
  </si>
  <si>
    <t>Pacote
(125 folhas)</t>
  </si>
  <si>
    <t>Papel sulfite A4. Dimensões: 210x297mm. Gramatura 75g/m². cor branca. Resma com 500 folhas.</t>
  </si>
  <si>
    <t>RESMA
(500 folhas)</t>
  </si>
  <si>
    <t>PRIMER SOLUÇÕES
47.725.628/0001-18</t>
  </si>
  <si>
    <t>Papel tipo PARDO, para embrulhar correspondências e/ou encapar caixas para serem enviadas pelos correios. Apresentação FOLHA, largura 66 cm, comprimento 96 cm, modelo liso, cor parda, gramatura 80g/m2. Pacote com 250 folhas.</t>
  </si>
  <si>
    <t>Pacote
(250 folhas)</t>
  </si>
  <si>
    <t>Pasta  arquivo. Material 100% plástica. Elástico para fechamento. Tipo sanfonada. Acompanha 31 etiquetas de papel para títulos. Dimensões aproximadas: 280 mm x 380 mm. Mínimo 30 divisões. Cor: azul.</t>
  </si>
  <si>
    <t>Pasta arquivo. Material plástico. Elástico para fechamento. Tipo:sanfonada. Dimensões aproximadas: 225 mm de largura, 350mm de altura, lombada de 30mm. Características adicionais: 12 visores e 12 divisões com etiquetas. Cor: Cristal.</t>
  </si>
  <si>
    <t>Pasta cartão duplex com aba e elástico. Dimensões aproximadas: 230 x 340 mm.  Cor: azul.</t>
  </si>
  <si>
    <t>Pasta cartão duplex com trilho. Dimensões aproximadas: 230 x 340 mm. Pacote com 10 unidades. Cor: Preta.</t>
  </si>
  <si>
    <t>Pacote
(10 unid)</t>
  </si>
  <si>
    <t>Pasta com aba  e elástico. Material: polipropileno. Dimensões aproximadas: 235 x 350 mm. Espessura: 0,50 mm a 0,60 mm. Cor: fumê.</t>
  </si>
  <si>
    <t>Pasta com aba e elástico. Material: polipropileno. Dimensões: 235 x 350 mm. Espessura: 0,30 mm (fina). Cor: cristal. Pacote com 10 unidades.</t>
  </si>
  <si>
    <t>Pasta com aba e elástico. Material: polipropileno. Tamanho aproximado: 235 x 350 mm. Espessura: 0,35 mm (fina). Cor: fumê. Pacote com 10 unidades.</t>
  </si>
  <si>
    <t>Pasta plástica em L, produzida com plástico especial (polipropileno – cristal) transparente. Com separação de documentos. Tamanho ofício. Que não adira ao papel. Medidas: 230 mm (largura) e 334 mm (comprimento). Cor: Cristal. Embalagem com 10 unidades.</t>
  </si>
  <si>
    <t>Pasta registradora (tipo A-Z ou fichário) - Capa dura em papelão plastificado com espessura de 2 mm, presilha de alta pressão, ferragem de alto brilho e antiferrugem, duas argolas centrais e visor com etiqueta em PVC cristal. Cor predominante: preta. Dimensões aproximadas:350 x 280 x 80 mm.</t>
  </si>
  <si>
    <t>Pasta suspensa para arquivo, marmorizada plastificada. Cor: bege. Com haste e grampo plásticos; visor com etiqueta em PVC cristal. Medidas aproximadas (L x A): 240x360 mm; lombada de 40 mm. Embalagem com 50 unidades.</t>
  </si>
  <si>
    <t>Embalagem
(50 unid)</t>
  </si>
  <si>
    <t>Percevejo n.º 10. Tipo estrela latonado, composto com arame e chapa de aço, com tratamento de superfície anti-ferrugem e pontas perfurantes. Caixa com 100 unidades.</t>
  </si>
  <si>
    <t>Perfurador de papel com 2 furos. Capacidade para perfurar até 25 folhas de papel 75 g/m²; dimensões aproximadas: 10 X 8 X 4,5 cm (C x L x A) ; apoio da base em polietileno. Pinos perfuradores  em aço e molas em aço. Perfuração uniforme. Régua medidora para auxiliar o encaixe e a perfuração.</t>
  </si>
  <si>
    <t>Perfurador metálico de papel. Perfuração: 02 furos. Capacidade para perfurar 60/70 folhas de 75 g/m². Diâmetro do furo: até 5,5 mm, distância dos furos: 80 mm. Com margeador e base plástica protetora para esvaziar o confete.</t>
  </si>
  <si>
    <t>Pincel para quadro branco - cor: AZUL. Tinta a base de água, álcool e de fácil remoção. Atóxica. Ponta redonda de acrílico não retrátil. Traço 2 mm - traço linear, sem falhas e fácil de ser apagado. Não recarregável. Produto novo, não recondicionado (refilado). Em conformidade com a NBR 15236 (artigos escolares); com certificação INMETRO. Caixa com 12 unidades.</t>
  </si>
  <si>
    <t>Pincel para quadro branco - cor: PRETO. Tinta a base de água, álcool e de fácil remoção. Atóxica. Ponta redonda de acrílico não retrátil. Traço 2 mm - traço linear, sem falhas e fácil de ser apagado. Não recarregável. Produto novo, não recondicionado (refilado). Em conformidade com a NBR 15236 (artigos escolares); com certificação INMETRO. Caixa com 12 unidades.</t>
  </si>
  <si>
    <t>Pincel para quadro branco - cor: verde. Tinta a base de água, álcool e de fácil remoção. Atóxica. Ponta redonda de acrílico não retrátil. Traço 2 mm - traço linear, sem falhas e fácil de ser apagado. Não recarregável. Produto novo, não recondicionado (refilado). Em conformidade com a NBR 15236 (artigos escolares); com certificação INMETRO. Caixa com 12 unidades.</t>
  </si>
  <si>
    <t>Pincel para quadro branco - cor: VERMELHO. Tinta a base de água, álcool e de fácil remoção. Atóxica. Ponta redonda de acrílico não retrátil. Traço 2 mm - traço linear, sem falhas e fácil de ser apagado. Não recarregável. Produto novo, não recondicionado (refilado). Em conformidade com a NBR 15236 (artigos escolares); com certificação INMETRO. Caixa com 12 unidades.</t>
  </si>
  <si>
    <t>Pincel para quadro branco / MAGNÉTICO, material: plástico, material ponta: acrílico, tipo carga recarregável, cor: azul. Caixa com 12 unidades.</t>
  </si>
  <si>
    <t>Pincel para quadro branco / magnético, material: plástico, material ponta: acrílico, tipo carga recarregável, cor: preto. Caixa com 12 unidades.</t>
  </si>
  <si>
    <t>Pincel para quadro branco / magnético, material: plástico, material ponta: acrílico, tipo carga recarregável, cor: verde. Caixa com 12 unidades.</t>
  </si>
  <si>
    <t>Pincel para quadro branco / magnético, material: plástico, material ponta:acríico, tipo carga recarregável, cor: vermelho. Caixa com 12 unidades.</t>
  </si>
  <si>
    <t>Prancheta portátil em acrílico (não aceitar poliestireno). Dimensões aproximadas: 334 mm x 234 mm (C x L). Espessura: 2 mm de espessura. Cor fumê.  Características adicionais: prendedor de metal e cantos arredondados.</t>
  </si>
  <si>
    <t>Y S DIAS
36.310.930/0001-99</t>
  </si>
  <si>
    <t>Reforço de furos para fichário. Características: autoadesivo plástico, transparente. Pacote com 150 unidades.</t>
  </si>
  <si>
    <t>Pacote
(150 unid)</t>
  </si>
  <si>
    <t>Régua plástica 30 cm, injetada em poliestireno, resistente e transparente. Escala em centímetros com subdivisão em milímetros. Espessura mínima: 1,5 mm.  Pacote com 25 unidades.</t>
  </si>
  <si>
    <t>Régua plástica 50 cm, injetada em poliestireno, resistente e transparente. Escala em centímetros com subdivisão em milímetros. Espessura mínima: 1,5 mm. Pacote com 10 unidades.</t>
  </si>
  <si>
    <t>Solução limpadora para quadro branco. Em formato: spray. Líquido especialmente formulado para remover instantaneamente mancha, resíduos e sujeiras deixadas por marcadores em geral. Conteúdo da embalagem 60 ml.</t>
  </si>
  <si>
    <t>Embalagem
60 ml</t>
  </si>
  <si>
    <t>Suporte (dispensador) para bloco  autoadesivo pop-up com dimensões aproximadas de 10 x 9 x 4,5 cm. O suporte deve vir acompanhado de no mínimo 4 blocos autoadesivos com 100 folhas cada, na cor amarela e nas dimensões de 76 x 76 mm.</t>
  </si>
  <si>
    <t>Tesoura. Cabo de polipropileno. Lâmina em aço inoxidável (resistente à corrosão, ferrugem e cola). Dimensão da lâmina: 12 cm aproximadamente; dimensão total: 21 cm. Corte preciso.</t>
  </si>
  <si>
    <t>Tinta para marcador de quadro branco. Cor: Azul. Frasco de 20ml. Compatível com o marcador de quadro branco da marca BIC. Caixa com 12 unidades.</t>
  </si>
  <si>
    <t>Tinta para marcador de quadro branco. Cor: Preta. Frasco de 20ml. Compatível com o marcador de quadro branco da marca BIC. Caixa com 12 unidades.</t>
  </si>
  <si>
    <t>Tinta para marcador de quadro branco. Cor: Verde. Frasco de 20ml. Compatível com o marcador de quadro branco da marca BIC. Caixa com 12 unidades.</t>
  </si>
  <si>
    <t>Tinta para marcador de quadro branco. Cor: Vermelha. Frasco de 20ml. Compatível com o marcador de quadro branco da marca BIC. Caixa com 12 unidades.</t>
  </si>
  <si>
    <t>Visor, material plástico, com etiqueta, tipo fixação encaixe, aplicação: pasta suspensa. Caixa com 50 unidades</t>
  </si>
  <si>
    <t>Envelope BRANCO Médio (A4)
Dimensões Aprox.: 342mm x 240mm. 
Pacote com 250 Folhas.</t>
  </si>
  <si>
    <t>Envelope PARDO Médio (A4) 
Dimensões Aprox.: 342mm x 240mm. 
Pacote com 250 Folhas</t>
  </si>
  <si>
    <t>Fita adesiva transparente (MARCA REFERENCIA: DUREX):
18 mm x 50 m
Filme de polipropileno biorientado com adesivo acrílico à base de água</t>
  </si>
  <si>
    <t>Pacote
(7 unidades)</t>
  </si>
  <si>
    <t>Fita adesiva transparente (MARCA REFRENCIA: DUREX):
12 mm x 65 m
Filme de polipropileno biorientado com adesivo acrílico à base de água</t>
  </si>
  <si>
    <t>Pacote
(10 unidades)</t>
  </si>
  <si>
    <t xml:space="preserve">68/22 SWITCH DISTRIB </t>
  </si>
  <si>
    <t>2103/2021-16 ORIGINAL - 4047/22-27 SUAP</t>
  </si>
  <si>
    <t>K2: 08/11/2023    e     V &amp; M: 10/11/2023</t>
  </si>
  <si>
    <t>Switch de distribuição Modular com fonte e controladoras redundantes</t>
  </si>
  <si>
    <t>unidade</t>
  </si>
  <si>
    <t>K2 IT LTDA 
27.778.168/0001-89</t>
  </si>
  <si>
    <t>Placa/Modulo para Aruba 5406 - 8p 1G/10GBe SFP+ v3 zl2</t>
  </si>
  <si>
    <t>Placa/Modulo para Aruba 5406 - 8p 1/2.5/5XGT PoE+ zl2</t>
  </si>
  <si>
    <t>Switch de acesso 48 portas POE+ 740W 4SFP+. *</t>
  </si>
  <si>
    <t>Switch de acesso 48 portas POE+ 4SFP+. *</t>
  </si>
  <si>
    <t>Switch de acesso 24 portas POE+ 4SFP+. *</t>
  </si>
  <si>
    <t>Switch de acesso  8 portas POE+ 2SFP+. *</t>
  </si>
  <si>
    <t>Transceiver 10G SFP+ LC LR 10 Km SMF</t>
  </si>
  <si>
    <t>V &amp; M NEGOCIOS 
27.836.512/0001-49</t>
  </si>
  <si>
    <t>Transceiver 10G SFP+ LC SR 300m MMF</t>
  </si>
  <si>
    <t>Transceiver 1G SFP LC SX 500m MMF</t>
  </si>
  <si>
    <t>Transceiver 1G SFP RJ45 T 100m Cat5e</t>
  </si>
  <si>
    <t>FORNECEDOR/CNPJ</t>
  </si>
  <si>
    <t>UNIDADE PADRÃO ENTREGA</t>
  </si>
  <si>
    <t>DTINF</t>
  </si>
  <si>
    <t>PREF</t>
  </si>
  <si>
    <t>$ DISPONÍVEL</t>
  </si>
  <si>
    <t>AGRA COMERCIO DE FERRAMENTAS EIRELI 10.463.704/0001-54</t>
  </si>
  <si>
    <t>CADEADO DE LATÃO 20 mm com haste cromada</t>
  </si>
  <si>
    <t>CADEADO DE LATÃO 25 mm com haste cromada</t>
  </si>
  <si>
    <t>CADEADO DE LATÃO 30 mm com haste cromada</t>
  </si>
  <si>
    <t>COMERCIAL SPONCHIADO EIRELI 13.338.681/0001-44</t>
  </si>
  <si>
    <t>Cadeado de latão 35 mm c/haste cromada</t>
  </si>
  <si>
    <t>Cadeado de latão 50 mm c/haste cromada</t>
  </si>
  <si>
    <t>Chapa de compensado naval de virola (2.20x1.60m), e=5mm</t>
  </si>
  <si>
    <t>CHAPA</t>
  </si>
  <si>
    <t>Chapa de compensado naval de virola (2.20x1.60m), e=10mm</t>
  </si>
  <si>
    <t>Chapa de compensado naval de virola (2.20x1.60m), e=15mm</t>
  </si>
  <si>
    <t>Chapa de compensado naval de virola (2.20x1.60m), e=20mm</t>
  </si>
  <si>
    <t>Chapa de compensado naval de virola (2.20x1.60m), e=30mm</t>
  </si>
  <si>
    <t>Cola branca adesiva para madeira e papel ( embalagem com 1 Kg.)</t>
  </si>
  <si>
    <t>Cola de contato para fórmica (galão com 2,8 kg)</t>
  </si>
  <si>
    <t>MARCENARIA MUNDO DO PICA PAU COMERCIO E INDUSTRIA EIRELI 04.603.090/0001-66</t>
  </si>
  <si>
    <t>Conjunto de aduelas de 13cm, composto de 2peças de 210cm e 1 peça de 100cm.</t>
  </si>
  <si>
    <t>Conjunto de alisar para porta, composto de 4 peças de 220cm e 2 peças de 100cm.</t>
  </si>
  <si>
    <t>Dobradiças de ferro cromadas 2” x 2”</t>
  </si>
  <si>
    <t>Dobradiças de ferro cromadas 2.1/2” x 2”</t>
  </si>
  <si>
    <t>Dobradiças de ferro cromadas 3” x 2. 1/2”</t>
  </si>
  <si>
    <t>Dobradiças de ferro cromadas 3” x 3.”</t>
  </si>
  <si>
    <t>Dobradiças de ferro cromadas 3.1/2” x 3”</t>
  </si>
  <si>
    <t>Dobradiças de ferro cromadas 4” x 3”</t>
  </si>
  <si>
    <t>PRACIMAX CASA E CONSTRUCAO LTDA 46.497.089/0001-44</t>
  </si>
  <si>
    <t>FECHADURA INTERNA COM ESPELHO, MAÇANETA E DUAS CHAVES</t>
  </si>
  <si>
    <t>Fechadura para porta divisória tipo bola, com 2 chaves</t>
  </si>
  <si>
    <t>Fechadura para porta externa, com cilindro, maçaneta alavanca e 2 chaves</t>
  </si>
  <si>
    <t>Fechadura para porta tipo trava segurança, cromada, com 2 tetra-chaves</t>
  </si>
  <si>
    <t>Fecho tipo trinco com 10 cm de altura</t>
  </si>
  <si>
    <t>Fita Antiderrapante para escadas, ambiente interno, medindo 5cm x 20m., cor preta</t>
  </si>
  <si>
    <t>Grafite em pó para manutenção de fechaduras (tubo com 20g)</t>
  </si>
  <si>
    <t>Jogo de aduelas de angelin (3 peças) largura 13cm.</t>
  </si>
  <si>
    <t>Jogo de alisar para porta  de angelin (6 peças)</t>
  </si>
  <si>
    <t>Lâmina de serra tico-tico, para máquina Bosh</t>
  </si>
  <si>
    <t>jogo</t>
  </si>
  <si>
    <t>Lixa para ferro nº 100</t>
  </si>
  <si>
    <t>Lixa para ferro nº 120</t>
  </si>
  <si>
    <t>Lixa para ferro nº 80</t>
  </si>
  <si>
    <t>Lixa para madeira nº 100</t>
  </si>
  <si>
    <t>Lixa para madeira nº 120</t>
  </si>
  <si>
    <t>Lixa para madeira nº 80</t>
  </si>
  <si>
    <t>Parafuso auto atarraxante, material aço baixo carbono, cabeça chata, tipo fenda simples, tamanho (diâmetro x comprimento) 4,0 x 35 mm.</t>
  </si>
  <si>
    <t>Embalagem c/cem</t>
  </si>
  <si>
    <t>Parafuso auto atarraxante, material aço baixo carbono, cabeça chata, tipo fenda simples, tamanho (diâmetro x comprimento) 4,5 x 45 mm.</t>
  </si>
  <si>
    <t>Parafuso auto atarraxante, material aço baixo carbono, cabeça chata, tipo fenda simples, tamanho (diâmetro x comprimento) 4,8 x 50 mm.</t>
  </si>
  <si>
    <t>Parafuso auto atarraxante, material aço baixo carbono, cabeça chata, tipo fenda simples, tamanho diâmetro: 5,0 x 50 mm.</t>
  </si>
  <si>
    <t>Parafuso auto atarraxante, material aço baixo carbono, cabeça chata, tipo fenda simples, tamanho diâmetro: 6,3 x 50 mm.</t>
  </si>
  <si>
    <t>Parafuso auto-atarrachante cabeça chata zincado Fenda cruzada 1/4 x 14mm</t>
  </si>
  <si>
    <t>Parafuso auto-atarrachante cabeça chata zincado Fenda cruzada 3/16 x 8mm</t>
  </si>
  <si>
    <t>FS SUPRIMENTOS  11.523.678/0001-75</t>
  </si>
  <si>
    <t>Parafusos fenda philips; cabeça chata; rosca auto atarraxante; zincado; tamanho 4,2 x 38 mm.</t>
  </si>
  <si>
    <t>Parafusos fenda philips; cabeça chata; rosca auto atarraxante;zincado; tamanho 4,2 x 25mm.</t>
  </si>
  <si>
    <t>Parafusos fenda philips; cabeça panela; rosca auto atarraxante; zincado; tamanho 5,5 x 50mm.</t>
  </si>
  <si>
    <t>Parafusos fenda philips; cabeça panela; rosca auto-atarraxante; zincado; tamanho 4,2 x 32 mm.</t>
  </si>
  <si>
    <t>Parafusos fenda philips; cabeça panela; rosca auto-atarraxante; zincado; tamanho 4,2 x19mm.</t>
  </si>
  <si>
    <t>Porta de madeira compensada lisa p/ pintura (60 x 210 x 3,5cm)</t>
  </si>
  <si>
    <t>Porta de madeira compensada lisa p/ pintura (70 x 210 x 3,5cm)</t>
  </si>
  <si>
    <t>Porta de madeira compensada lisa p/ pintura (80 x 210 x 3,5cm)</t>
  </si>
  <si>
    <t>Porta de madeira compensada lisa p/ pintura (90 x 210 x3,5cm)</t>
  </si>
  <si>
    <t>Porta de madeira compensada lisa p/ pintura (100 x 210 x 3,3 cm), p/ fechadura eletrônica.</t>
  </si>
  <si>
    <t>Prego 10x10 com cabeça, em aço</t>
  </si>
  <si>
    <t>Kilograma</t>
  </si>
  <si>
    <t>Prego 12x12 com cabeça, em aço</t>
  </si>
  <si>
    <t>Prego 13x15 com cabeça, em aço</t>
  </si>
  <si>
    <t>Prego 13x18 com cabeça, em aço</t>
  </si>
  <si>
    <t>Prego 15x15 com cabeça, em aço</t>
  </si>
  <si>
    <t>Prego 16x24 com cabeça, em aço</t>
  </si>
  <si>
    <t>Prego 17x27 com cabeça, em aço</t>
  </si>
  <si>
    <t>Prego 18x30 com cabeça, em aço</t>
  </si>
  <si>
    <t>Prego 19x36 com cabeça, em aço</t>
  </si>
  <si>
    <t>Prego 26x84 com cabeça, galvanizado</t>
  </si>
  <si>
    <t>Prego, material aço zincado, tamanho 14x21, com cabeça, COMUM.</t>
  </si>
  <si>
    <t>Tábua em madeira de lei 1ª qualid. (1" x 12"), com 3m, aparelhada</t>
  </si>
  <si>
    <t>Trena  com 5 m. Metálica e retrátil</t>
  </si>
  <si>
    <t>Porta, padrão madeira: angelim, tipo: lisa, acabamento superficial: base pintura, largura: 90 cm, espessura: 3 cm, características adicionais: semi-oca, encabeçada, material: madeira, altura: 210 cm. Deve acompanhar batente/caixonete compatível com a porta, bem como três dobradiças e fechadura externa simples de aço com maçaneta e 2 chaves.</t>
  </si>
  <si>
    <t>VRM COMERCIO E SERVICOS LTDA 31.868.626/0001-48</t>
  </si>
  <si>
    <t>Alicates de bico chato e longo isolado:  DIN ISO 5745</t>
  </si>
  <si>
    <t>Alicates de corte diagonal (modelo sueco) isolado : DIN ISO 5749</t>
  </si>
  <si>
    <t>Arco serra ajustável de aço cromo e cabo fechado de plástico que aceite lâminas de 250mm(10") e 300mm(12")</t>
  </si>
  <si>
    <t>ATRIUM INDUSTRIA E COMERCIO DE FERRAGENS LTDA 46.423.434/0001-03</t>
  </si>
  <si>
    <t>Barra chata de aço 1” x 1/8” (com 6,00 m)</t>
  </si>
  <si>
    <t>Barra chata de aço 1” x 3/16” (com 6,00 m)</t>
  </si>
  <si>
    <t>Barra chata de aço 3/4” x 1/8” (com 6,00 m)</t>
  </si>
  <si>
    <t>Barra chata de aço 3/4” x 3/16” (com 6,00 m)</t>
  </si>
  <si>
    <t>Barra chata de aço 1/2” x 1/8” (com 6,00 m)</t>
  </si>
  <si>
    <t>Barra chata de aço 1/2” x 3/16” (com 6,00 m)</t>
  </si>
  <si>
    <t>VRM COMERCIO E SERVICOS LTDA 31.868.626/0001-48</t>
  </si>
  <si>
    <t>Broca de aço rápido para perfuração de metais, utilizada em furadeira, tamanho:   1,0 mm. (MARCA SUGERIDA: Vonder ou similar)</t>
  </si>
  <si>
    <t>Broca de aço rápido para perfuração de metais, utilizada em furadeira, tamanho:   1,5 mm</t>
  </si>
  <si>
    <t>Broca de aço rápido para perfuração de metais, utilizada em furadeira, tamanho:  2,0 mm</t>
  </si>
  <si>
    <t>COMERCIAL SPONCHIADO LTDA 13.338.681/0001-44</t>
  </si>
  <si>
    <t>Broca de aço rápido para perfuração de metais, utilizada em furadeira, tamanho:  2,5 mm</t>
  </si>
  <si>
    <t>Broca de aço rápido para perfuração de metais, utilizada em furadeira, tamanho:  3,0 mm</t>
  </si>
  <si>
    <t>Broca de aço rápido para perfuração de metais, utilizada em furadeira, tamanho:  3,5 mm</t>
  </si>
  <si>
    <t>Broca de aço rápido para perfuração de metais, utilizada em furadeira, tamanho:  4,0 mm</t>
  </si>
  <si>
    <t>Broca de aço rápido para perfuração de metais, utilizada em furadeira, tamanho:  4,5 mm</t>
  </si>
  <si>
    <t>Broca de aço rápido para perfuração de metais, utilizada em furadeira, tamanho:  5,0 mm</t>
  </si>
  <si>
    <t>Broca de aço rápido para perfuração de metais, utilizada em furadeira, tamanho:  5,5 mm</t>
  </si>
  <si>
    <t>Broca de aço rápido para perfuração de metais, utilizada em furadeira, tamanho:  6,0 mm</t>
  </si>
  <si>
    <t>Broca de aço rápido para perfuração de metais, utilizada em furadeira, tamanho:  6,5 mm</t>
  </si>
  <si>
    <t>Broca de aço rápido para perfuração de metais, utilizada em furadeira, tamanho:  7,0 mm</t>
  </si>
  <si>
    <t>Broca de aço rápido para perfuração de metais, utilizada em furadeira, tamanho:  7,5 mm</t>
  </si>
  <si>
    <t>Broca de aço rápido para perfuração de metais, utilizada em furadeira, tamanho:  8,0 mm</t>
  </si>
  <si>
    <t>Broca de aço rápido para perfuração de metais, utilizada em furadeira, tamanho:  8,5 mm</t>
  </si>
  <si>
    <t>PROSPERE CONSTRUCOES, REFORMAS, SERVICOS E COMERCIO DE PRODUTOS INDUSTRIAIS AUTO 23.646.675/0001-08</t>
  </si>
  <si>
    <t>Broca de aço rápido para perfuração de metais, utilizada em furadeira, tamanho:  9,0 mm</t>
  </si>
  <si>
    <t>Broca de aço rápido para perfuração de metais, utilizada em furadeira, tamanho:  9,5 mm</t>
  </si>
  <si>
    <t>Broca de aço rápido para perfuração de metais, utilizada em furadeira, tamanho: 10,0 mm</t>
  </si>
  <si>
    <t>Broca de aço rápido para perfuração de metais, utilizada em furadeira, tamanho: 10,5 mm</t>
  </si>
  <si>
    <t>Broca de aço rápido para perfuração de metais, utilizada em furadeira, tamanho: 11,0 mm</t>
  </si>
  <si>
    <t>Broca de aço rápido para perfuração de metais, utilizada em furadeira, tamanho: 11,5 mm</t>
  </si>
  <si>
    <t>Bucha, material nylon, tamanho  5 mm. (MARCA SUGERIDA: Bemfixa ou similar) pacote com 20 unidades</t>
  </si>
  <si>
    <t>Pacote</t>
  </si>
  <si>
    <t>Bucha, material nylon, tamanho  6 mm. (MARCA SUGERIDA: Bemfixa ou similar) pacote com 20 unidades</t>
  </si>
  <si>
    <t>Bucha, material nylon, tamanho  7 mm. (MARCA SUGERIDA: Bemfixa ou similar) pacote com 20 unidades</t>
  </si>
  <si>
    <t>Bucha, material nylon, tamanho  8 mm. (MARCA SUGERIDA: Bemfixa ou similar) pacote com 10 unidades</t>
  </si>
  <si>
    <t>Bucha, material nylon, tamanho 10 mm. (MARCA SUGERIDA: Bemfixa ou similar) pacote com 10 unidades</t>
  </si>
  <si>
    <t>Bucha, material nylon, tamanho 12 mm. (MARCA SUGERIDA: Bemfixa ou similar) pacote com 20 unidades</t>
  </si>
  <si>
    <t>Bucha para Drywall, matéria prima nylon. Diâmetro do furo: 08mm.      c/10</t>
  </si>
  <si>
    <t>Cantoneira de aço 1 1/4 “x 1 1/4” x  1/8”           (vara com 6m)</t>
  </si>
  <si>
    <t>Cantoneira de aço 1" x 1/8" - 1,27 kg/m                (vara com 6m)</t>
  </si>
  <si>
    <t>Cantoneira de alumínio 1 1/4" x 1 1/4" x 3/16"   (vara com 6m)</t>
  </si>
  <si>
    <t>Chapa aço galvanizado 2,00 x 1,00m - Ø 22 (0,8mm) - 6,4kg/m²</t>
  </si>
  <si>
    <t>Chapa aço galvanizado 2,00x1,00m - Ø18 (1,33mm) - 10,4kg/m²</t>
  </si>
  <si>
    <t>Disco de corte para aço 10" x 1/8" x 3/4" ou 250mm x 3,2mm x 19mm</t>
  </si>
  <si>
    <t>Disco de corte para aço 12" x 1/8" x 3/4" ou 300mm x 3,2mm x 19mm</t>
  </si>
  <si>
    <t>Disco de corte para aço 14" x 1/8" x 1"</t>
  </si>
  <si>
    <t>Disco de corte para aço inoxidável 115 x 1,0 x 22, 23 mm  ou   4 1/2" x 3/64" x 7/8"</t>
  </si>
  <si>
    <t>Disco de corte para aço inoxidável 115 x 1,6 x 22, 23 mm  ou   4 1/2" x 1/16" x 7/8"</t>
  </si>
  <si>
    <t>Disco de corte para aço inoxidável 4.1/2" x 3/16" x 7/8"</t>
  </si>
  <si>
    <t>Disco de corte  4. 1/2 polegadas para corte de ferro / inóx compatível c/ Serra mármore Makita</t>
  </si>
  <si>
    <t>Eletrodo para solda elétrica E6013 3,25mm de diâmetro x 350mm. de comprimento</t>
  </si>
  <si>
    <t>Graxa (lata de ½ kg)</t>
  </si>
  <si>
    <t>Jogo de chave Allen de cromo-vanádio com 30 peças. Sendo 15 em milímetros e 15 em polegadas, fabricadas em cromo-vanádio. Milímetros: 0,7 - 0,8 - 0,9 - 1 - 2 - 2,5 - 3 - 4 - 4,5 - 5 - 5,5 - 6 - 7 - 8 - 10. Polegadas: 0,028" - 0,035" - 0,050" - 1/16 - 5/64 - 3/32 - 7/64 - 1/8 - 9/64 - 5/32 - 3/16 - 7/32 - 1/4 - 5/16 - 3/8.</t>
  </si>
  <si>
    <t>Jogo de Chave combinada com catraca 12 peças de 8 a 19 mmm</t>
  </si>
  <si>
    <t>Jogo de chave estrela 6 à 32mm, confeccionado em cromo-vanádio contendo 12 peças. Tamanho das chaves: 6 x 7mm / 8 x 9mm / 10 x 11mm / 12 x 13mm / 14 x 15mm /       16 x 17mm / 17 x 19mm / 19 x 22mm / 21 x 23mm / 22 x 24mm / 27 x 30mm / 30 x 32mm. (MARCA SUGERIDA: Belzer ou similar)</t>
  </si>
  <si>
    <t>Jogo de chave Allen 1,5 a 10mm ( 11 peças)</t>
  </si>
  <si>
    <t>Jogo de chave Allen 1/16" a 1/2" ( 12 peças)</t>
  </si>
  <si>
    <t>Jogo de chaves combinada com boca e estrela com a mesma medida, confeccionado em aço cromado. Tamanho das chaves: 6 mm, 7 mm, 8mm, 10 mm, 11 mm, 12 mm, 13 mm, 14 mm, 17 mm, 19 mm, 22 mm, 24 mm, 27 mm, 30 mm e 32 mm.</t>
  </si>
  <si>
    <t>Jogo de chaves de fenda e philips, isoladas 1000V (NBR 9699), em aço com cabo ergonômico,  3 chaves de fenda simples 150NR : 1/8"x4"; 3/16"x4"; 1/4"x6" e 3 chaves de fenda cruzadas 160NR: 1/8"x2.3/8"PHO; 3/16"x3"PH1; 1/4"x6"PH2, uso em terminais nas linhas elétricas e eletrônicas</t>
  </si>
  <si>
    <t>G. M. BAUER COMERCIO E LICITACOES 45.740.175/0001-73</t>
  </si>
  <si>
    <t>Lâmina de serra manual flexível, material aço rápido, 32 dentes.</t>
  </si>
  <si>
    <t>Luva para proteção, material Nomex/Kevlar, tamanho único, tamanho cano longo, tipo 5 dedos, características adicionais resistente a temperatura até 230ºC, cor azul</t>
  </si>
  <si>
    <t>Par</t>
  </si>
  <si>
    <t>MARCENARIA MUNDO DO PICA PAU COMERCIO E INDUSTRIA LTDA 04.603.090/0001-66</t>
  </si>
  <si>
    <t>MOLA PARA PORTA, MATERIAL FERRO FUNDIDO, TIPO AUTOMÁTICA, TIPO REGULAGEM PARAFUSO PARA CONTROLE DE VELOCIDADE DE FECHAMENTO, COMPONENTES BASE FIXAÇÃO, ACABAMENTO PINTADO, COR PRATA</t>
  </si>
  <si>
    <t>Óculos para proteção, material armação policarbonato e nylon, tipo proteção lateral, material proteção policarbonato, tipo lente anti-risco, anti-embaçante, cor lente incolor, características adicionais com cordão de segurança, hastes de cor preta, material lente policarbonato. (MARCA SUGERIDA: DANNY ou similar)</t>
  </si>
  <si>
    <t>Parafuso material aço baixo carbono, cabeça sextavada, tamanho diâmetro: 10,0mm.</t>
  </si>
  <si>
    <t>Parafuso sextavado, material aço baixo carbono, tamanho diâmetro: 8,0x50mm.</t>
  </si>
  <si>
    <t>Protetor auricular, material silicone, material haste poliéster, tamanho único, características adicionais tipo plug</t>
  </si>
  <si>
    <t>Rebite pop de alumínio 2,4 x 6 mm.   DIN 7337 (caixa com 1000 unidades)</t>
  </si>
  <si>
    <t>Caixa</t>
  </si>
  <si>
    <t>Rebite pop de alumínio 3,2 x 10 mm. DIN 7337 (caixa com 1000 unidades)</t>
  </si>
  <si>
    <t>Rebite pop de alumínio 3,2 x 12 mm. DIN 7337 (caixa com 1000 unidades)</t>
  </si>
  <si>
    <t>Rebite pop de alumínio 4,0 x 10 mm. DIN 7337 (caixa com 1000 unidades)</t>
  </si>
  <si>
    <t>Rebite pop de alumínio 4,0 x 16 mm. DIN 7337 (caixa com 1000 unidades)</t>
  </si>
  <si>
    <t>LUMEN SUPRIMENTAL LTDA 34.777.255/0001-87</t>
  </si>
  <si>
    <t>Silicone acético incolor de 280g. Adesivo vedante antifungo e antimofo, desenvolvido para: unir, vedar e calafetar variados tipos de materiais</t>
  </si>
  <si>
    <t>Tubo aço galvanizado 1 1/4" (vara com 6m) e = 2,65 mm</t>
  </si>
  <si>
    <t>08/2022 - IRP 13/2022 CENTRAL COMPRAS</t>
  </si>
  <si>
    <t>3837/2022-95 SUAP</t>
  </si>
  <si>
    <t>VER DESCRIÇÃO</t>
  </si>
  <si>
    <t>Desktop Ultracompacto Tipo II – Padrão 
DESCRIÇÃO DETALHADA:
Microcomputador Gabinete: Ultracompacto , Monitor: 21 A 29 POL, Componentes Adicionais: Com Teclado E Mouse , Núcleos Por Processador: 4 A 8 , Armazenamento Hdd: Sem Disco Hdd GB, Garantia On Site: Superior A 36 MESES, Armazenamento Ssd: 110 A 300 , Sistema Operacional: Proprietário , Memória Ram: Superior A 8 G
PARTICIPAÇÃO IRP 13/2022:
PROCESSO 19973.110731/2021-26 CENTRAL DE COMPRAS
UASG 201057
PR 08/2022 - ITEM Nº 3
ATA DE REGISTRO DE PREÇOS Nº 17/2022
VIGÊNCIA: 09/11/22 a 09/11/23</t>
  </si>
  <si>
    <t>UNID</t>
  </si>
  <si>
    <t>POSITIVO
TECNOLOGIA S.A.
81.243.735/0009-03</t>
  </si>
  <si>
    <t>Notebook Tipo II – Padrão
DESCRIÇÃO DETALHADA:
Notebook Bateria: Pelo Menos 40 Wh , Tela: Até 14 POL, Núcleos Por Processador: 4 A 8 , Armazenamento Hdd: Sem Disco Hdd GB, Garantia On Site: Superior A 36 MESES, Interatividade Da Tela: Sem Interatividade , Armazenamento Ssd: 110 A 300 , Alimentação: Bivolt Automática MESES, Sistema Operacional: Proprietário , Memória Ram: Superior A 8 G
PARTICIPAÇÃO IRP 13/2022:
PROCESSO 19973.110731/2021-26 CENTRAL DE COMPRAS
UASG 201057
PR 08/2022 - ITEM Nº 8
ATA DE REGISTRO DE PREÇOS Nº 18/2022
VIGÊNCIA: 09/11/22 a 09/11/23</t>
  </si>
  <si>
    <t>Monitor Extra - 23 polegadas 
DESCRIÇÃO DETALHADA:
Monitor Computador Ajuste: Ajuste De Rotação, Altura E Inclinação Do Display , Formato Tela: Widescreen , Tipo De Tela: Led , Garantia On Site: 36 MESES, Interatividade Da Tela: Sem Interatividade , Qualidade De Imagem: Full Hd , Alimentação: Bivolt , Tamanho Tela: 23 A 30 PO
PARTICIPAÇÃO IRP 13/2022:
PROCESSO 19973.110731/2021-26 CENTRAL DE COMPRAS
UASG 201057
PR 08/2022 - ITEM Nº 11
ATA DE REGISTRO DE PREÇOS Nº 20/2022
VIGÊNCIA: 11/11/22 a 11/11/23</t>
  </si>
  <si>
    <t>MULTILASER
INDUSTRIAL S.A., 
59.717.553/0006-17</t>
  </si>
  <si>
    <t>80/2022 MANUTENÇÃO HIDRÁULICA</t>
  </si>
  <si>
    <t>3545/2022-52 SUAP</t>
  </si>
  <si>
    <t>Abraçadeira, tipo copo, p/tubo 1 1/2" (MARCA SUGERIDA: Zamar ou similar)</t>
  </si>
  <si>
    <t>INFANTARIA COMERCIAL LTDA 
20.795.155/0001-79</t>
  </si>
  <si>
    <t>Abraçadeira, tipo copo, p/tubo 1 1/4" (MARCA SUGERIDA: Zamar ou similar)</t>
  </si>
  <si>
    <t>Abraçadeira, tipo copo, p/tubo 1" (MARCA SUGERIDA: Zamar ou similar)</t>
  </si>
  <si>
    <t>Abraçadeira, tipo copo, p/tubo 1/2" (MARCA SUGERIDA: Zamar ou similar)</t>
  </si>
  <si>
    <t>VRM COMERCIO E SERVICOS LTDA 
31.868.626/0001-48</t>
  </si>
  <si>
    <t>Abraçadeira, tipo copo, p/tubo 3/4" (MARCA SUGERIDA: Zamar ou similar)</t>
  </si>
  <si>
    <t>Acabamento para válvula hidráulica, material metal cromado  dimensões 150 X 120, aplicação válvula descarga docol</t>
  </si>
  <si>
    <t>PRACIMAX CASA E CONSTRUCAO LTDA
46.497.089/0001-44</t>
  </si>
  <si>
    <t>Adaptador 3/4" para 1/2" roscável em PVC</t>
  </si>
  <si>
    <t>REDNOV FERRAMENTAS LTDA
45.769.285/0001-68</t>
  </si>
  <si>
    <t>Adaptador 3/4" para 1/2" soldável em PVC</t>
  </si>
  <si>
    <t>GRANADA COMERCIO DE TUBOS E CONEXOES LTDA
21.420.571/0001-55</t>
  </si>
  <si>
    <t>Adaptador soldável com flange 25mm x 3/4", PVC. (MARCA SUGERIDA: Tigre ou similar)</t>
  </si>
  <si>
    <t>Adesivo de cola vinílica para conexões em PVC. (Bisnaga com 75g)</t>
  </si>
  <si>
    <t>CONCRETA BRASIL SOLUCOES EMPRESARIAIS LTDA
33.345.691/0001-14</t>
  </si>
  <si>
    <t>Adesivo epoxi 10min. Tipo Araldite Hobby ou similar (Bisnaga com 23 g)</t>
  </si>
  <si>
    <t>BREMER DA SILVA SOUZA CAMPOS
22.722.212/0001-15</t>
  </si>
  <si>
    <t>Adesivo epoxi 24 horas. Tipo Araldite ou similar (Bisnagas bicomponentes com 23 g)</t>
  </si>
  <si>
    <t>VRM COMERCIO E SERVICOS LTDA
31.868.626/0001-48</t>
  </si>
  <si>
    <t>Boia para caixa d'água de 1 1/2", haste metálica de latão e balão de latão. Pressão de até 140 m.c.a.</t>
  </si>
  <si>
    <t>INFANTARIA COMERCIAL LTDA
20.795.155/0001-79</t>
  </si>
  <si>
    <t>Boia para caixa d'água de 1", haste metálica de latão e balão de latão. Pressão de até 140 m.c.a.</t>
  </si>
  <si>
    <t>Boia para caixa d'água de 3", haste metálica de latão e balão de latão. Pressão de até 140 m.c.a.</t>
  </si>
  <si>
    <t>Bucha de redução em PVC curta de 1 1/2" para 3/4" ambos  os lados de cola.</t>
  </si>
  <si>
    <t>Bucha de redução rosqueável 1” x 3/4", em PVC.</t>
  </si>
  <si>
    <t>Caixa de descarga externa com entrada de ½”; com peças para fixação; confeccionada em PVC; na cor branca; com capacidade mínima de  6 litros, com engate flexível de PVC de pelo menos  30 cm., descarga acionada pela corda lateral da caixa.</t>
  </si>
  <si>
    <t>Caixa de descarga tipo sobrepor, material pvc, capacidade de armazenamento de 9 litros, cor branca, sem engate.</t>
  </si>
  <si>
    <t>Caps soldável 32mm, em PVC.</t>
  </si>
  <si>
    <t>Carrapeta, vedante em PVC com anel de borracha , para torneira de ½”.</t>
  </si>
  <si>
    <t>Carrapeta, vedante em PVC com anel de borracha, para torneira de ¾”.</t>
  </si>
  <si>
    <t>Chave Boia Elétrica, com controle de nível superior e inferior; eletromecânico (isento de mercúrio); contrapeso com sistema de trava, não desliza; bivolt; cabo de 2m; 15A ; temperatura de trabalho entre 0ºC a 60ºC. Operação da bomba: liga com o reservatório vazio e desliga com o reservatório cheio.</t>
  </si>
  <si>
    <t>CHUVEIRO ELÉTRICO, 3 TEMPERATURAS, 110V, POTÊNCIA MÍNIMA 4400W</t>
  </si>
  <si>
    <t>RM COMERCIO DE MERCADORIAS E MATERIAIS LTDA
20.784.313/0001-95</t>
  </si>
  <si>
    <t>Cola Iberê (lata 900g e catalisador)</t>
  </si>
  <si>
    <t>Conexão hidráulica, material PVC - cloreto de polivinila – luva de redução, fixação soldável e roscável, bitola lado roscável ½”, bitola lado soldável 20mm, cor marrom. Aplicação: rede hidráulica.</t>
  </si>
  <si>
    <t>Conexão hidráulica, material PVC - cloreto de polivinila, joelho 45°, fixação soldável, bitola 25 mm, cor marrom. Aplicação: rede hidráulica.</t>
  </si>
  <si>
    <t>Conexão hidráulica, material PVC - cloreto de polivinila, joelho 45°, fixação soldável, bitola 32 mm, cor marrom. Aplicação: rede hidráulica.</t>
  </si>
  <si>
    <t>Conexão hidráulica, material PVC - cloreto de polivinila, joelho 90°, fixação roscável, bitola roscável ½”, cor branca. Aplicação: instalações prediais água fria.</t>
  </si>
  <si>
    <t>Conexão hidráulica, material PVC - cloreto de polivinila, joelho 90°, fixação roscável, bitola roscável ¾”, cor branca. Aplicação: instalações prediais água fria.</t>
  </si>
  <si>
    <t>Conexão hidráulica, material PVC - cloreto de polivinila, joelho 90°, fixação soldável e roscável, bitola lado roscável ½”, bitola lado soldável 25 mm, cor azul. Aplicação: rede hidráulica.</t>
  </si>
  <si>
    <t>Conexão hidráulica, material PVC - cloreto de polivinila, joelho 90°, fixação soldável, bitola soldável 150 mm, cor marrom. Aplicação: rede hidráulica.</t>
  </si>
  <si>
    <t>Conexão hidráulica, material PVC - cloreto de polivinila, joelho 90°, fixação soldável, bitola soldável 20 mm, cor marrom. Aplicação: rede hidráulica</t>
  </si>
  <si>
    <t>Conexão hidráulica, material PVC - cloreto de polivinila, joelho 90°, fixação soldável, bitola soldável 25 mm, cor marrom. Aplicação: rede hidráulica.</t>
  </si>
  <si>
    <t>Conexão hidráulica, material PVC - cloreto de polivinila, joelho 90°, fixação soldável, bitola soldável 32 mm, cor marrom. Aplicação: rede hidráulica.</t>
  </si>
  <si>
    <t>Conexão hidráulica, material PVC - cloreto de polivinila, joelho 90°, fixação soldável, bitola soldável 50 mm, cor marrom. Aplicação: rede hidráulica.</t>
  </si>
  <si>
    <t>Conexão hidráulica, material PVC - cloreto de polivinila, luva de redução, fixação roscável, bitola ¾ x ½ , cor branca. Aplicação: rede hidráulica.</t>
  </si>
  <si>
    <t>Conexão hidráulica, material PVC - cloreto de polivinila, luva de redução, fixação roscável, bitola 1 x 3/4 , cor branca. Aplicação: rede hidráulica.</t>
  </si>
  <si>
    <t>Conexão hidráulica, material PVC - cloreto de polivinila, luva, fixação roscável, bitola 1/2", cor branca. Aplicação: instalações prediais água fria.</t>
  </si>
  <si>
    <t>Conexão hidráulica, material PVC - cloreto de polivinila, luva, fixação roscável, bitola 3/4", cor branca. Aplicação: instalações prediais água fria.</t>
  </si>
  <si>
    <t>Conexão hidráulica, material PVC - cloreto de polivinila, luva, fixação soldável, bitola soldável 20 mm, cor marrom. Aplicação: rede hidráulica</t>
  </si>
  <si>
    <t>Conexão hidráulica, material PVC - cloreto de polivinila, luva, fixação soldável, bitola soldável 25 mm, cor marrom. Aplicação: rede hidráulica.</t>
  </si>
  <si>
    <t>Conexão hidráulica, material PVC - cloreto de polivinila, luva, fixação soldável, bitola soldável 32 mm, cor marrom. Aplicação: rede hidráulica.</t>
  </si>
  <si>
    <t>Conexão hidráulica, material PVC - cloreto de polivinila, luva, fixação soldável, bitola soldável 50 mm, cor marrom. Aplicação: rede hidráulica.</t>
  </si>
  <si>
    <t>Conexão hidráulica, material PVC - cloreto de polivinila, nípel, fixação roscável, bitola roscável ½”, cor branca. Aplicação: instalações prediais água fria.</t>
  </si>
  <si>
    <t>Conexão hidráulica, material PVC - cloreto de polivinila, tê 90°, fixação soldável, bitola 25 mm, cor marrom. Aplicação: instalações prediais água fria.</t>
  </si>
  <si>
    <t>Conexão hidráulica, material PVC - cloreto de polivinila, tê 90°, fixação soldável, bitola 32 mm, cor marrom. Aplicação: instalações prediais água fria</t>
  </si>
  <si>
    <t>Conexão hidráulica, material PVC - cloreto de polivinila, tê 90°, fixação soldável, bitola 50 mm, cor marrom. Aplicação: instalações prediais água fria.</t>
  </si>
  <si>
    <t>Conexão hidráulica, material PVC - cloreto de polivinila, tipo união, tipo fixação soldável aplicação instalações prediais água fria, bitola 50MM, cor marrom</t>
  </si>
  <si>
    <t>Conexão hidráulica, material PVC - cloreto de polivinila, tipo união, tipo fixação soldável, aplicação instalações prediais água fria, bitola 20mm, cor marrom</t>
  </si>
  <si>
    <t>Conexão hidráulica, material PVC - cloreto de polivinila, tipo união, tipo fixação soldável, aplicação instalações prediais água fria, bitola 25mm, cor marrom</t>
  </si>
  <si>
    <t>Conexão hidráulica, material PVC - cloreto de polivinila, tipo união, tipo fixação soldável, aplicação instalações prediais agua fria, bitola 32mm, cor marrom</t>
  </si>
  <si>
    <t>Conjunto para entrada de água para caixa acoplada com 300mm., referência Ke300/N Astra ou Similar.</t>
  </si>
  <si>
    <t>Curva 90 graus em PVC; com entrada de ¾”; na cor marrom; para condução de água potável à temperatura de 20 graus C; com bolsas soldáveis, raio longo.</t>
  </si>
  <si>
    <t>Curva 90º em PVC; com entrada de ½”; na cor marrom; para condução de água potável à temperatura de 20 graus C; com bolsas soldáveis, raio longo.</t>
  </si>
  <si>
    <t>DISPENSER PAPEL TOALHA, APLICAÇÃO PAREDE, MATERIAL PLÁSTICO, COR BRANCO,</t>
  </si>
  <si>
    <t>SZATA COMERCIO VAREJISTA LTDA
 42.883.960/0001-97</t>
  </si>
  <si>
    <t>DISPENSER SABONETE LÍQUIDO, APLICAÇÃO PAREDE, MATERIAL PLÁSTICO, COR BRANCO,  CAPACIDADE 800ML.</t>
  </si>
  <si>
    <t>Ducha higiênica com mangueira plástica e registro de ½" e proteção espiral metálica da mangueira.</t>
  </si>
  <si>
    <t>ENGATE HIDRÁULICO, MATERIAL METAL, BITOLA 1/2, COMPRIMENTO 40, APLICAÇÃO INSTALAÇÕES PREDIAIS ÁGUA FRIA, CARACTERÍSTICAS ADICIONAIS COM ANEL DE VEDAÇÃO NAS EXTREMIDADES</t>
  </si>
  <si>
    <t>Engate rápido p/mangueira 1/2"</t>
  </si>
  <si>
    <t>Engate rápido p/mangueira 3/4"</t>
  </si>
  <si>
    <t>Filtro Refil, New 1000, para purificador / bebedouro de água LIDER, em prolipropileno, com cavão), 
(ativado, retenção de partículas: classe C(P1), redução de cloro livre: aprovado, vazão nominal 50L/h., ), 
(vida útil: 6meses ou 3000L., dimensões: altura=27cm. diâmetro=7cm., de acordo com a NBR 16098.</t>
  </si>
  <si>
    <t>RILDO JOSE BARBOSA
47.955.368/0001-77</t>
  </si>
  <si>
    <t>Filtro  Refilflex, para bebedouro Libell, manta microtexturizada, carvão ativado impregnado com prata coloidal, altura 185 mm, largura 55 mm, profundidade 55 mm, peso 0,270Kg. Vazão 45 litros/h, vida útil eficiência de cloro e bacterológica 4.000 litros.</t>
  </si>
  <si>
    <t>ARN NOVA ERA COMERCIAL E SERVICOS LTDA
15.786.607/0001-16</t>
  </si>
  <si>
    <t>Filtro Externo para bebedouro, sitema de tripla filtração com carvão ativado, vazão 340 litros/hora. Contém prata coloidal, para manterr o controle microbiológico do filtro. Dimensões aproximadas do produto (L x A x P): 11,5 x 19,0 x 20,0.</t>
  </si>
  <si>
    <t>Filtro REFIL C+3 para bebedouro de pressão BDF 300 da IBBL, elemento filtrante de microfibra de polietileno de densidade graduada, carvão ativado com prata, atende à norma ABNT NBR 16098:2012, vida útil para retenção de cloro - 3.000 litros.</t>
  </si>
  <si>
    <t>Filtro Refil Flex (ELEMENTO FILTRANTE) ou compatível, para purificador de água Libell Hermético, modelo: GPITXO  classe i,  com compressor , que inclua as seguintes etapas de purificação:), 
- Retenha as impurezas da água como barro, ferrugem e sedimentos;
- Reduza o cloro;
- Elimine sabores e odores indesejáveis da água;
- Controle de proliferação bacteriológica.</t>
  </si>
  <si>
    <t>Filtro Zuflex para bebedouro, altura 15 cm. Diâmetro 7 cm. Pressão máxima 10Kg/cm (água). vazão 1,7 litros/min. Carvão ativado NDC2. Elemento interno de polietileno. Rosca de entrada 3/4". Saida para mangueira de 1/4"</t>
  </si>
  <si>
    <t>Filtro Refil Plissado lavável, medindo 9. 3/4" de altura, para uso em filtro tipo POU; Pressão de operação: 2 mca mínimo a 40 mca máximo.; Composição: Polipropileno; Grau de filtração: entre 25 e 35 micra; Vazão: 4000 litros por hora.                                                                                                (Val.)</t>
  </si>
  <si>
    <t>Filtro Refil tripla filtragem, para bebedouros de pressão modelo BDF 100, da IBBL, elemento filtrante de microfibra de polietileno de densidade graduada, carvão ativado com prata, atende à norma ABNT NBR 16098 - 2012, vida útil 4000 litros.</t>
  </si>
  <si>
    <t>FITA VEDA ROSCA, MATERIAL TEFLON, COMPRIMENTO 50m., LARGURA 18mm.</t>
  </si>
  <si>
    <t>Flange 25mm., marrom soldável.</t>
  </si>
  <si>
    <t>Flange 32mm., marrom soldável.</t>
  </si>
  <si>
    <t>Espude de ligação para vaso sanitário.</t>
  </si>
  <si>
    <t>Joelho 90º em PVC aplicação esgoto 50mm</t>
  </si>
  <si>
    <t>Joelho 90º em PVC aplicação esgoto 75mm</t>
  </si>
  <si>
    <t>Joelho de pvc marrom, para água – 20mm  - 45º</t>
  </si>
  <si>
    <t>CONEXÃO HIDRÁULICA, MATERIAL PVC- CLORETO DE POLIVINILA, TIPO JOELHO 45¨, TIPOFIXAÇÃO ROSCÁVEL, BITOLA LADO ROSCÁVEL 1 POL, APLICAÇÃO INSTALAÇÕES PREDIAIS ÁGUA FRIA</t>
  </si>
  <si>
    <t>CONEXÃO HIDRÁULICA, MATERIAL PVC- CLORETO DE POLIVINILA, TIPO JOELHO 90¨, TIPOFIXAÇÃO ROSCÁVEL, BITOLA LADO ROSCÁVEL 1 1/4 POL, APLICAÇÃO INSTALAÇÕES PREDIAIS ÁGUA FRIA</t>
  </si>
  <si>
    <t>Joelho de pvc marrom, para água 50mm - 45º</t>
  </si>
  <si>
    <t>Joelho de redução PVC, soldável, 90º, de 3/4 para 1/2</t>
  </si>
  <si>
    <t>Joelho em PVC aplicação esgoto 100mm (45º)</t>
  </si>
  <si>
    <t>Joelho em PVC aplicação esgoto 100mm (90º)</t>
  </si>
  <si>
    <t>Luva PVC soldável 50mm. Aplicação esgoto</t>
  </si>
  <si>
    <t>Luva de PVC marrom, p/água 40 mm</t>
  </si>
  <si>
    <t>Luva de correr PVC branco para cano de rosca - 1/2</t>
  </si>
  <si>
    <t>Luva de correr PVC branco para cano de rosca - 3/4´</t>
  </si>
  <si>
    <t>Luva de correr PVC marrom, p/água 20mm</t>
  </si>
  <si>
    <t>Luva de correr PVC marrom, p/água 25mm</t>
  </si>
  <si>
    <t>Luva de correr PVC marrom, p/água 32mm</t>
  </si>
  <si>
    <t>Luva de correr PVC marrom, p/água 40mm</t>
  </si>
  <si>
    <t>Luva de correr PVC marrom, p/água 50mm</t>
  </si>
  <si>
    <t>Luva de correr PVC marrom, p/água 60mm</t>
  </si>
  <si>
    <t>GRANADA COMERCIO DE TUBOS E CONEXOES LTDA
 21.420.571/0001-55,</t>
  </si>
  <si>
    <t>Luva de correr PVC marrom, p/água 85mm</t>
  </si>
  <si>
    <t>Luva de correr PVC marrom, p/água 110mm</t>
  </si>
  <si>
    <t>Luva de redução soldável. Medidas: 25 mm x 20 mm</t>
  </si>
  <si>
    <t>Luva rosqueável de 1 (32mm), PVC</t>
  </si>
  <si>
    <t>Mangueira cristal para jardim. Bitola 3/4. Espessura: 2 mm. (Rolo com 50 m)</t>
  </si>
  <si>
    <t>Mangueira de nível. (Comprimento: 10 m) P_Hidráulica</t>
  </si>
  <si>
    <t>Massa adesiva plástica (tipo iberê), com catalizador. Pote de 400g</t>
  </si>
  <si>
    <t>Massa epoxi, tipo ´SOS´ (250g) bicomponente</t>
  </si>
  <si>
    <t>MATEUS SANTANA DOS SANTOS
46.194.998/0001-03</t>
  </si>
  <si>
    <t>Obturador de borracha p/caixa acoplada de vaso sanitário</t>
  </si>
  <si>
    <t>Parafuso para vaso sanitário, tamanho universal, com bucha 12 mm (2 peças)</t>
  </si>
  <si>
    <t>Rabicho de 1/2´, de plástico fléxível, na cor branca. (Comprimento 40 cm)</t>
  </si>
  <si>
    <t>Rabicho de 1/2´, de plástico fléxível, na cor branca. (Comprimento 50 cm)</t>
  </si>
  <si>
    <t>RALO, TIPO SECO, COR BRANCO, CARACTERÍSTICA ADICIONAIS DIMENSÕES: 100 X 53 MM,BITOLA 40 MM</t>
  </si>
  <si>
    <t>Registro de esfera em PVC, bitola 20 mm, soldável.</t>
  </si>
  <si>
    <t>Registro de esfera em PVC, bitola 25 mm, soldável.</t>
  </si>
  <si>
    <t>Registro de esfera em PVC, bitola 32 mm, soldável.</t>
  </si>
  <si>
    <t>Registro de esfera em PVC, bitola 40 mm, soldável.</t>
  </si>
  <si>
    <t>Registro de esfera em PVC, bitola 50 mm, soldável.</t>
  </si>
  <si>
    <t>Registro de esfera em PVC, bitola 60 mm, soldável.</t>
  </si>
  <si>
    <t>Registro de esfera para gás - 1/2´</t>
  </si>
  <si>
    <t>Registro de esfera para gás - 3/4´</t>
  </si>
  <si>
    <t>Registro de gaveta em latão - 1 1/2´</t>
  </si>
  <si>
    <t>RAY TECH SOLUCOES EM ENERGIA ELETRICA LTDA
21.366.890/0001-20</t>
  </si>
  <si>
    <t>Registro de gaveta em latão - 1´</t>
  </si>
  <si>
    <t>Registro de gaveta em latão - 1/2´</t>
  </si>
  <si>
    <t>Registro de gaveta em latão - 2´</t>
  </si>
  <si>
    <t>Registro de gaveta em latão - 3/4´</t>
  </si>
  <si>
    <t>Sifão, polipropileno, cor branca, corpo sanfonado,, haste adaptável. Diâmetro: saída 40mm e 50mm; entrada 1´ (7/8´), 1.1/4´ e 1.1/2´. Aplicação: tanque, pia, lavatório e bidê.</t>
  </si>
  <si>
    <t>T - conexão para tubos e canos, roscável, material PVC - cloreto de polivinila, cor branca. Diâmetro entrada: 3/4 . Características adicionais: 90¨ com rosca.</t>
  </si>
  <si>
    <t>T de pvc marrom, para água 20 mm</t>
  </si>
  <si>
    <t>T de pvc marrom, para água 40 mm</t>
  </si>
  <si>
    <t>T em PVC com adaptação de 100mm para 75mm aplicação esgoto</t>
  </si>
  <si>
    <t>Tampão de rosca 60 mm</t>
  </si>
  <si>
    <t>Tampas para sanitários, tamanho universal, cor branca</t>
  </si>
  <si>
    <t>Tarraxa p/tubo PVC - 1 1/2´</t>
  </si>
  <si>
    <t>Tarraxa p/tubo PVC - 1 1/4´</t>
  </si>
  <si>
    <t>Tarraxa p/tubo PVC - 1´</t>
  </si>
  <si>
    <t>Tarraxa p/tubo PVC - 1/2´</t>
  </si>
  <si>
    <t>Tarraxa p/tubo PVC - 2´</t>
  </si>
  <si>
    <t>Tarraxa p/tubo PVC 3/4´.</t>
  </si>
  <si>
    <t>TORNEIRA, MATERIAL CORPO METAL, TIPO LAVATÓRIO, DIÂMETRO 1/2 POL, ACABAMENTO SUPERFICIAL CROMADO, CARACTERISTICAS ADICIONAIS COM TEMPORIZADOR</t>
  </si>
  <si>
    <t>TORNEIRA, MATERIAL CORPO METAL, TIPO JARDIM, DIÂMETRO 1/2 POL, ACABAMENTO SUPERFICIAL CROMADO, CARACTERISTICAS ADICIONAIS ADAPTADOR PARA MANGUEIRA E FECHAMENTO RÁPIDO</t>
  </si>
  <si>
    <t>TORNEIRA, MATERIAL CORPO METAL, TIPO BICA MÓVEL, DIÂMETRO 1/2 POL, ACABAMENTO SUPERFICIAL CROMADO, CARACTERISTICAS ADICIONAIS LONGA, APLICAÇÃO COZINHA</t>
  </si>
  <si>
    <t>TORNEIRA, MATERIAL CORPO METAL, TIPO JARDIM, DIÂMETRO 3/4 POL, ACABAMENTO SUPERFICIAL CROMADO, CARACTERISTICAS ADICIONAIS ADAPTADOR PARA MANGUEIRA, APLICAÇÃO JARDIM</t>
  </si>
  <si>
    <t>TORNEIRA, MATERIAL CORPO METAL CROMADO, DIÂMETRO 1/2 POL, ACABAMENTO SUPERFICIAL CROMADO, CARACTERISTICAS ADICIONAIS DE PAREDE/BICA MÓVEL CURTA/ BICO ARREJADOR, APLICAÇÃO COZINHA</t>
  </si>
  <si>
    <t>Tubo de água PVC soldável, marrom 1´, com 6 m de comprimento.</t>
  </si>
  <si>
    <t>Tubo de água PVC soldável, marrom 1/2´, com 6 m de comprimento.</t>
  </si>
  <si>
    <t>Tubo de PVC para água, soldável. Diâmetro de 25 mm. (Vara de 6 m)</t>
  </si>
  <si>
    <t>Tubo de PVC para água, soldável. Diâmetro de 60 mm. (Vara de 6 m)</t>
  </si>
  <si>
    <t>Tubo de PVC para ESGOTO, soldável (marrom) . Diâmetro de 150 mm. (Vara de 6 m)</t>
  </si>
  <si>
    <t>Tubo em PVC aplicação esgoto. Diâmetro de 75 mm. (Vara de 6 m</t>
  </si>
  <si>
    <t>Tubo PVC para água, soldável. Marrom. Diâmetro de 40 mm. (Vara com 6 m</t>
  </si>
  <si>
    <t>Tubo PVC para esgoto ou águas pluviais. Diâmetro de 100 mm. (vara com 6 m</t>
  </si>
  <si>
    <t>Tubo PVC para esgoto ou águas pluviais. Diâmetro de 40 mm. (vara com 6 m)</t>
  </si>
  <si>
    <t>Tubo PVC para esgoto ou águas pluviais. Diâmetro de 50mm. (vara com 6m)</t>
  </si>
  <si>
    <t>União PVC marrom, para água soldável 40 mm.</t>
  </si>
  <si>
    <t>Válvula de descarga para mictório horizontal de fechamento automático com temporizador, material metal, tratamento superficial cromado, bitola 1/2´, características adicionais: acionamento hidromecânico. (MARCA SUGERIDA: Deca ou similar)</t>
  </si>
  <si>
    <t>Válvula escoamento, material metal, diâmetro 3.1/2´ x 1.1/2´, características adicionais tipo americana, material metal com banho cromado, com alta resistência à corrosão, porca arruela de latão e borracha para vedação. (Mar. Val.)</t>
  </si>
  <si>
    <t>Válvula, material latão, tratamento superficial cromada, tipo completa, bitola 1 1/2´, aplicação descarga sanitária</t>
  </si>
  <si>
    <t>VIDA ÚTIL: 4.000 litros; VAZÃO MÁXIMA: 60 litros/hora; VAZÃO NOMINAL: 60 litros/hora; RETENÇÃO DE PARTÍCULAS: Classe C (de 5 a 15 µm),
 COM REDUÇÃO DE CLORO; SEM EFICIÊNCIA BACTERIOLÓGICA; PRESSÃO DE OPERAÇÃO: 29 a 392 kPa; TEMPERATURA DE OPERAÇÃO: 1 a 40 °C; DIMENSÕES APROXIMADAS:  168 x 76 x 76 mm;
 PESO APROXIMADO: 0,246 kg; COMPOSIÇÃO: Polipropileno e Carvão ativado com prata coloidal.: Refil PA200 – Código 1090A do Planeta Água</t>
  </si>
  <si>
    <t>KIT COMPLETO REPARO UNIVERSAL PARA DESCARGA DE CAIXA ACOPLADA. Produzido em plástico de engenharia e borracha. Mecanismo de entrada universal indicado para qualquer modelo de caixa acoplada com rosca de entrada de 1/2" e sistema telescópico para regulagem de altura. Mecanismo de saída universal com sistema dual: descarga com acionamento parcial e total, acionador de ABS com instalação universal (lateral, frontal e superior), rosca de saída de 2" (60mm), extravasor (ladrão) com altura ajustável, vedante de silicone, acompanha vedante e conjunto de fixação (Poliacetal - POM). Nível de água ajustável na caixa de descarga.</t>
  </si>
  <si>
    <t>Filtro para bebedouro compatível com modelo lite100 2 torneiras, marca canovas</t>
  </si>
  <si>
    <t>PRADO DISTRIBUICOES E SOLUCOES LTDA
46.411.961/0001-90</t>
  </si>
  <si>
    <t>QTDE
DISPONÍV</t>
  </si>
  <si>
    <t>R$
DISPONÍV</t>
  </si>
  <si>
    <t>71/2022 MANUTENÇÃO ELÉTRICO ELETRÔNICA Nº 3</t>
  </si>
  <si>
    <t>2519/2022-15 SUAP</t>
  </si>
  <si>
    <t>Conector múltiplo de porcelana, tripolar, para fios de 10 mm, 25 amperes</t>
  </si>
  <si>
    <t>Cordão prolongador, bipolar, 3 metros</t>
  </si>
  <si>
    <t>Cotovelo interno 90° para canaleta sistema X com divisórias em material termoplástico, medidas: 50 x 20 mm. Cor Branca.</t>
  </si>
  <si>
    <t>Curva 90° para canaleta sistema X com divisória em material termoplástico medindo 20X10mm. Cor branca.</t>
  </si>
  <si>
    <t> VRM COMERCIO E SERVICOS LTDA 31.868.626/0001-48</t>
  </si>
  <si>
    <t>Curva 90° para canaleta sistema X com divisória em material termoplástico medindo 50X20mm. Cor branca.</t>
  </si>
  <si>
    <t>Curva PVC de eletroduto 1 1/4" - 90° (rosca preto)</t>
  </si>
  <si>
    <t>Curva PVC de eletroduto 1" - 90° (rosca preto)</t>
  </si>
  <si>
    <t>Curva PVC de eletroduto 1" - 90°, soldável cinza</t>
  </si>
  <si>
    <t>COMERCIAL VANGUARDEIRA EIRELI 10.942.831/0001-36</t>
  </si>
  <si>
    <t>Curva PVC de eletroduto 1/2" - 90° (rosca, preto)</t>
  </si>
  <si>
    <t>Curva PVC de eletroduto 1/2" - 90°, soldável cinza</t>
  </si>
  <si>
    <t>Curva PVC de eletroduto 3/4" - 90° (ROSCA PRETO)</t>
  </si>
  <si>
    <t>Curva PVC de eletroduto 3/4" - 90°, soldável cinza</t>
  </si>
  <si>
    <t>Disjuntor bipolar 100A, padrão NEMA</t>
  </si>
  <si>
    <t>DECLINOU</t>
  </si>
  <si>
    <t>Disjuntor bipolar termomagnético 20 amperes, preto, padrão NEMA</t>
  </si>
  <si>
    <t>Disjuntor bipolar, termomagnético, 25A, preto, padrão NEMA</t>
  </si>
  <si>
    <t>Disjuntor bipolar, termomagnético, 30A preto, padrão NEMA</t>
  </si>
  <si>
    <t>Disjuntor bipolar, termomagnético, 10 amperes padrão DIN, com certificado INMETRO</t>
  </si>
  <si>
    <t>Disjuntor bipolar, cor branca ou cinza, termomagnético, 20 amperes, padrão DIN, com certificação INMETRO</t>
  </si>
  <si>
    <t>Disjuntor bipolar, termomagnético, 25 amperes, cor branca ou cinza, padrão DIN, com certificação INMETRO</t>
  </si>
  <si>
    <t>Disjuntor bipolar, termomagnético, 30 amperes, cor branca, padrão DIN, com certificação INMETRO e ABNT NBR</t>
  </si>
  <si>
    <t>Disjuntor bipolar, termomagnético, 40 amperes padrão DIN, com certificado INMETRO</t>
  </si>
  <si>
    <t>Disjuntor de baixa tensão, termomagnético monopolar, padrão norte-americano (NEMA), caixa fechada 30 A, capacidade de interrupção 5ka/127vac e 3ka/220~380vac; conforme ABNT NBR 5361, certificado pelo INMETRO, caixa moldada em baquelite, na cor preta.</t>
  </si>
  <si>
    <t>Disjuntor monopolar 10A preto, padrão NEMA</t>
  </si>
  <si>
    <t>Disjuntor monopolar, termomagnético, 10 amperes padrão DIN, com certificado INMETRO</t>
  </si>
  <si>
    <t>Disjuntor monopolar, termomagnético, 15 amperes padrão DIN, com certificado INMETRO</t>
  </si>
  <si>
    <t>Disjuntor tripolar 100A preto, padrão NEMA</t>
  </si>
  <si>
    <t>Disjuntor tripolar 25A preto, padrão NEMA</t>
  </si>
  <si>
    <t>Disjuntor tripolar 30A , preto, padrão NEMA</t>
  </si>
  <si>
    <t>Disjuntor tripolar 50A preto, padrão NEMA</t>
  </si>
  <si>
    <t>Disjuntor tripolar 70A preto, padrão NEMA</t>
  </si>
  <si>
    <t>Disjuntor tripolar. Termomagnético. Preto. 125 amperes, padrão NEMA</t>
  </si>
  <si>
    <t>Disjuntor termomagnético bipolar 16A para aplicação em sistema DIN, curva de atuação categoria "C".</t>
  </si>
  <si>
    <t>Disjuntor termomagnético tripolar 100A, para aplicação em sistema DIN, curva de atuação categoria C.</t>
  </si>
  <si>
    <t>POLEX COMERCIAL LTDA 26.373.592/0001-80</t>
  </si>
  <si>
    <t>Disjuntor termomagnético tripolar 30A , para aplicação em sistema DIN, curva de atuação categoria "C".</t>
  </si>
  <si>
    <t>Disjuntor termomagnético unipolar 20A, para aplicação em sistema DIN, curva de atuação categoria "C".</t>
  </si>
  <si>
    <t>Disjuntor termomagnético unipolar 30A, para aplicação em sistema DIN, curva de atuação categoria "C".</t>
  </si>
  <si>
    <t>Eletrocalha galvanizada eletrolítica perfurada, altura 50mm., largura 100mm., comprimento 3000mm., sem virola</t>
  </si>
  <si>
    <t>Eletroduto 1/2", em PVC antichama, cor cinza, acoplamentos com pontas e bolsas lisas para simples encaixes. Com 3 metros de comprimento.</t>
  </si>
  <si>
    <t>Eletroduto PVC rígido, roscável, preto, 1 1/4", classe A, conforme NBR-6150 (3,00 m comprimento) ANTI CHAMA</t>
  </si>
  <si>
    <t>Eletroduto PVC rígido, roscável, preto, 1", classe A, conforme NBR-6150 (3,00 m comprimento) ANTI CHAMA</t>
  </si>
  <si>
    <t>Eletroduto PVC rígido, roscável, preto, 3/4", classe A, conforme NBR-6150 (3,00 m comprimento) ANTI CHAMA</t>
  </si>
  <si>
    <t>Extensão PP 3x0,75mm² padrão novo</t>
  </si>
  <si>
    <t>Filtro de linha, 6 tomadas, bivolt, com botão liga/desliga</t>
  </si>
  <si>
    <t>EMBRASTEC INOVACOES TECNOLOGICAS LTDA 11.018.752/0001-04</t>
  </si>
  <si>
    <t>Fita isolante cor preta espessura 0,13mmm., largura 19mm., Comprimento 20m., resistência à tração 21,7 N/cm. mínimo. Filme de PVC não propaga chama, atende às normas NBR 5410 e ABNT NM 60454-3-1-5. Isolamento 750V. Temperatura 90°</t>
  </si>
  <si>
    <t>S.A. DE JESUS COMERCIO DE MATERIAIS DE CONSTRUCAO 21.896.826/0001-50</t>
  </si>
  <si>
    <t>Fusível NH1 tipo faca Retardado Classe gG baixa perda 500v. 100A.</t>
  </si>
  <si>
    <t>THS INDUSTRIA E COMERCIO LTDA 00.586.753/0001-20</t>
  </si>
  <si>
    <t>Fusível NH1 tipo faca Retardado Classe gG baixa perda 500v. 125A.</t>
  </si>
  <si>
    <t>Fusível NH1 tipo faca Retardado Classe gG baixa perda 500v. 200A.</t>
  </si>
  <si>
    <t>Fusível NH1 tipo faca Retardado Classe gG baixa perda 500v. 250A.</t>
  </si>
  <si>
    <t>Haste de aterramento 5/8” com 3m de comprimento</t>
  </si>
  <si>
    <t>Interruptor completo para sistema X - 2 seções</t>
  </si>
  <si>
    <t>Interruptor completo para sistema X - 1 seção</t>
  </si>
  <si>
    <t>Interruptor embutir, completo, 1 seção - 10A/250v</t>
  </si>
  <si>
    <t>Interruptor embutir, completo, 2 seções - 10A/250v</t>
  </si>
  <si>
    <t>Interruptor embutir, completo, 3 seções - 10A/250v</t>
  </si>
  <si>
    <t>Interruptor, tipo paralelo_(three-way), aplicação caixa elétrica 4 x 2´ condulete top, posição relativa embutir, tensão nominal 250 V, corrente nominal 10 A.</t>
  </si>
  <si>
    <t>Jogo de Chaves tipo canhão com haste em aço carbono, soquete laminado em aço cromo vanádio, acabamento cromado, ponta fosfatizada, cabo em PVC e desenvolvido dentro das normas DIN 3125. Tamanhos da chaves: 3 mm, 4 mm, 5 mm, 6 mm, 7 mm, 8 mm, 9 mm, 10 mm, 11 mm, 12 mm, 13 mm e 14 mm.</t>
  </si>
  <si>
    <t>Chave Gangorra KCD1-101 Pulsante NA (Contato momentâneo)</t>
  </si>
  <si>
    <t>Disjuntor Termomagnético 70A Tripolar Sistema Din</t>
  </si>
  <si>
    <t>Eletroduto 1', pvc, antichama, cor cinza, acoplamento tipo rígido, com pontas e bolsas lisas para simples encaixes com 3 metros de comprimento, aplicação em instalação elétrica, soldável</t>
  </si>
  <si>
    <t>Eletroduto 3/4, pvc, antichama, cor cinza, acoplamento, tipo rígido, com pontas e bolsas lisas para simples encaixes com 3 metros de comprimento</t>
  </si>
  <si>
    <t>79/2022 MANUTENÇÃO ELÉTRICO ELETRÔNICA Nº 2</t>
  </si>
  <si>
    <t>3139/2022-90 SUAP</t>
  </si>
  <si>
    <t>Barra de conectores transparente, material antichama 12 pontos 10,0mm²,</t>
  </si>
  <si>
    <t>EFICILUX COMERCIO
26.503.796/0001-99</t>
  </si>
  <si>
    <t>Barra de conectores transparente, material antichama 12 pontos 4,0mm²,</t>
  </si>
  <si>
    <t>Barra de conectores transparente, material antichama 12 pontos 6,0mm²</t>
  </si>
  <si>
    <t>Base para fotocélula 127V / 220v, material metal, permite giro de 360°, para utilização com relés fotoelétricos ou fotoeletrônicos de conector Capacidade: 15A 127V~ / 10A 220V~</t>
  </si>
  <si>
    <t>MORK SOLAR
24.616.322/0001-28</t>
  </si>
  <si>
    <t>Benjamim, plugue adaptador, padrão novo bivolt, deve atender a 3 saídas variadas e dos padrões antigos, 10A 250V, cor branco.</t>
  </si>
  <si>
    <t>Bocal para lâmpada com rosca, material porcelana, padrão E-27.</t>
  </si>
  <si>
    <t>Cabo Coaxial flexivel RF 4mm + Bipolar 2x26 AWG, 85% malha, aplicação em câmeras (CFTV), bobina com 100m.</t>
  </si>
  <si>
    <t>Rolo de 100m</t>
  </si>
  <si>
    <t>RAY TECH SOLUÇÕES
21.366.890/0001-20</t>
  </si>
  <si>
    <t>Cabo de cobre pp 4 x 6,0 mm² 0,6/1kv cor preta. Seção circular. Condutor com fios de cobre nu tempera mole e encordoamento classe 4 ou 5. Isolação, enchimento e cobertura de composto termoplastico pvc flexível sem chumbo. Deve possuir certificado nbr 280 (iec 60228) e nbr 7288. Temperatura de utilização: 70¨ em serviço contínuo, 100¨c em sobrecarga e 160¨ em curto circuito. Certificado do INMETRO - Antichama</t>
  </si>
  <si>
    <t>GLOBAL CONSTRUTORA LTDA
17.623.276/0001-29</t>
  </si>
  <si>
    <t>Cabo flexível 1,5 mm², cor amarelo e verde, fabricados em composto termoplástico à base de cloreto de polivinila (PVC 70 ºC), até 750 V, cobre em têmpera mole de encordoamento classe 4. Certificado do INMETRO - Antichama</t>
  </si>
  <si>
    <t>ELETROFEST IMPORTACAO
 10.427.285/0001-03</t>
  </si>
  <si>
    <t>Cabo flexível 1,5 mm², cor azul,fabricados em composto termoplástico à base de cloreto de polivinila (PVC 70 ºC), até 750 V, cobre em têmpera mole de encordoamento classe 4. Certificado do INMETRO - Antichama</t>
  </si>
  <si>
    <t>Cabo flexível 1,5 mm², cor branca,fabricados em composto termoplástico à base de cloreto de polivinila (PVC 70 ºC), até 750 V, cobre em têmpera mole de encordoamento classe 4. Certificado do INMETRO - Antichama</t>
  </si>
  <si>
    <t>Cabo flexível 1,5 mm², cor preta, fabricados em composto termoplástico à base de cloreto de polivinila (PVC 70 ºC), até 750 V, cobre em têmpera mole de encordoamento classe 4. Certificado do INMETRO - Antichama</t>
  </si>
  <si>
    <t>Cabo flexível 1,5 mm², cor verde, fabricados em composto termoplástico à base de cloreto de polivinila (PVC 70 ºC), até 750 V, cobre em têmpera mole de encordoamento classe 4. Certificado do INMETRO - Antichama</t>
  </si>
  <si>
    <t>Cabo flexível 1,5 mm², cor vermelha, fabricados em composto termoplástico à base de cloreto de polivinila (PVC 70 ºC), até 750 V, cobre em têmpera mole de encordoamento classe 4. Certificado do INMETRO - Antichama</t>
  </si>
  <si>
    <t>Cabo flexível 10,0 mm² cor azul, fabricados em composto termoplástico à base de cloreto de polivinila (PVC 70 ºC), tipo BWF para até 750V, cobre em têmpera mole de encordoamento classe 4, antichama Certificado do INMETRO</t>
  </si>
  <si>
    <t>INOVA SOLUCOES
 35.710.233/0001-62</t>
  </si>
  <si>
    <t>Cabo flexível 10,0 mm², cor branca, fabricados em composto termoplástico à base de cloreto de polivinila (PVC 70 ºC), tipo BWF para até 750V, cobre em têmpera mole de encordoamento classe 4, antichama Certificado do INMETRO</t>
  </si>
  <si>
    <t>Cabo flexível 10,0 mm², cor preta, fabricados em composto termoplástico à base de cloreto de polivinila (PVC 70 ºC), tipo BWF para até 750V, cobre em têmpera mole de encordoamento classe 4, antichama Certificado do INMETRO</t>
  </si>
  <si>
    <t>Cabo flexível 10,0 mm², cor verde, fabricados em composto termoplástico à base de cloreto de polivinila (PVC 70 ºC), tipo BWF para até 750V, cobre em têmpera mole de encordoamento classe 4, antichama Certificado do INMETRO</t>
  </si>
  <si>
    <t>Cabo flexível 10,0 mm², cor vermelha, fabricados em composto termoplástico à base de cloreto de polivinila (PVC 70 ºC), tipo BWF para até 750V, cobre em têmpera mole de encordoamento classe 4, antichama Certificado do INMETRO</t>
  </si>
  <si>
    <t>Cabo flexível 16,0 mm², cor azul, fabricados em composto termoplástico à base de cloreto de polivinila (PVC 70 ºC), tipo BWF para até 750V, cobre em têmpera mole de encordoamento classe 4, antichama Certificado do INMETRO</t>
  </si>
  <si>
    <t>Cabo flexível 16,0 mm², cor branca, fabricados em composto termoplástico à base de cloreto de polivinila (PVC 70 ºC), tipo BWF para até 750V, cobre em têmpera mole de encordoamento classe 4, antichama Certificado do INMETRO</t>
  </si>
  <si>
    <t>Cabo flexível 16,0 mm², cor preta, fabricados em composto termoplástico à base de cloreto de polivinila (PVC 70 ºC), tipo BWF para até 750V, cobre em têmpera mole de encordoamento classe 4, antichama Certificado do INMETRO</t>
  </si>
  <si>
    <t>Cabo flexível 16,0 mm², cor verde, fabricados em composto termoplástico à base de cloreto de polivinila (PVC 70 ºC), tipo BWF para até 750V, cobre em têmpera mole de encordoamento classe 4, antichama Certificado do INMETRO</t>
  </si>
  <si>
    <t>Cabo flexível 16,0 mm², cor vermelha, fabricados em composto termoplástico à base de cloreto de polivinila (PVC 70 ºC), tipo BWF para até 750V, cobre em têmpera mole de encordoamento classe 4, antichama Certificado do INMETRO</t>
  </si>
  <si>
    <t>Cabo flexível 2,5 mm², cor amarelo e verde, fabricados em composto termoplástico à base de cloreto de polivinila (PVC 70 ºC), até 750 V, cobre em têmpera mole de encordoamento classe 4. Certificado do INMETRO - Antichama</t>
  </si>
  <si>
    <t>Cabo flexível 2,5 mm², cor azul, fabricados em composto termoplástico à base de cloreto de polivinila (PVC 70 ºC), até 750 V, cobre em têmpera mole de encordoamento classe 4. Certificado do INMETRO - Antichama</t>
  </si>
  <si>
    <t>Cabo flexível 2,5 mm², cor branca, fabricados em composto termoplástico à base de cloreto de polivinila (PVC 70 ºC), até 750 V, cobre em têmpera mole de encordoamento classe 4. Certificado do INMETRO - Antichama</t>
  </si>
  <si>
    <t>Cabo flexível 2,5 mm², cor preta, fabricados em composto termoplástico à base de cloreto de polivinila (PVC 70 ºC), até 750 V, cobre em têmpera mole de encordoamento classe 4. Certificado do INMETRO - Antichama</t>
  </si>
  <si>
    <t>Cabo flexível 2,5 mm², cor vermelho, fabricados em composto termoplástico à base de cloreto de polivinila (PVC 70 ºC), até 750 V, cobre em têmpera mole de encordoamento classe 4. Certificado do INMETRO - Antichama</t>
  </si>
  <si>
    <t>Cabo flexível 25,0 mm², cor azul, fabricados em composto termoplástico à base de cloreto de polivinila (PVC 70 ºC), tipo BWF para até 750V, cobre em têmpera mole de encordoamento classe 4, antichama Certificado do INMETRO</t>
  </si>
  <si>
    <t>Cabo flexível 25,0 mm², cor branco, fabricados em composto termoplástico à base de cloreto de polivinila (PVC 70 ºC), tipo BWF para até 750V, cobre em têmpera mole de encordoamento classe 4, antichama Certificado do INMETRO</t>
  </si>
  <si>
    <t>Cabo flexível 25,0 mm², cor preto, fabricados em composto termoplástico à base de cloreto de polivinila (PVC 70 ºC), tipo BWF para até 750V, cobre em têmpera mole de encordoamento classe 4, antichama Certificado do INMETRO</t>
  </si>
  <si>
    <t>Cabo flexível 25,0 mm², cor verde, fabricados em composto termoplástico à base de cloreto de polivinila (PVC 70 ºC), tipo BWF para até 750V, cobre em têmpera mole de encordoamento classe 4, antichama Certificado do INMETRO</t>
  </si>
  <si>
    <t>Cabo flexível 25,0 mm², cor vermelho, fabricados em composto termoplástico à base de cloreto de polivinila (PVC 70 ºC), tipo BWF para até 750V, cobre em têmpera mole de encordoamento classe 4, antichama Certificado do INMETRO</t>
  </si>
  <si>
    <t>Cabo flexível 35,0 mm², cor azul, fabricados em composto termoplástico à base de cloreto de polivinila (PVC 70 ºC), tipo BWF para até 750V, cobre em têmpera mole de encordoamento classe 4, antichama Certificado do INMETRO</t>
  </si>
  <si>
    <t>Cabo flexível 35,0 mm², cor branco, fabricados em composto termoplástico à base de cloreto de polivinila (PVC 70 ºC), tipo BWF para até 750V, cobre em têmpera mole de encordoamento classe 4,antichamaCertificado do INMETRO</t>
  </si>
  <si>
    <t>Cabo flexível 35,0 mm², cor preto, fabricados em composto termoplástico à base de cloreto de polivinila (PVC 70 ºC), tipo BWF para até 750V, cobre em têmpera mole de encordoamento classe 4, antichama Certificado do INMETRO</t>
  </si>
  <si>
    <t>Cabo flexível 35,0 mm², cor verde, fabricados em composto termoplástico à base de cloreto de polivinila (PVC 70 ºC), tipo BWF para até 750V, cobre em têmpera mole de encordoamento classe 4, antichama Certificado do INMETRO</t>
  </si>
  <si>
    <t>Cabo flexível 35,0 mm², cor vermelho, fabricados em composto termoplástico à base de cloreto de polivinila (PVC 70 ºC), tipo BWF para até 750V, cobre em têmpera mole de encordoamento classe 4, antichama Certificado do INMETRO</t>
  </si>
  <si>
    <t>Cabo flexível 4,0 mm², cor amarelho e verde, fabricados em composto termoplástico à base de cloreto de polivinila (PVC 70 ºC), até 750 V, cobre em têmpera mole de encordoamento classe 4. Certificado do INMETRO - Antichama</t>
  </si>
  <si>
    <t>Cabo flexível 4,0 mm², cor azul, fabricados em composto termoplástico à base de cloreto de polivinila (PVC 70 ºC), até 750 V, cobre em têmpera mole de encordoamento classe 4. Certificado do INMETRO</t>
  </si>
  <si>
    <t>Cabo flexível 4,0 mm², cor branca, fabricados em composto termoplástico à base de cloreto de polivinila (PVC 70 ºC), até 750 V, cobre em têmpera mole de encordoamento classe 4. Certificado do INMETRO - Antichama</t>
  </si>
  <si>
    <t>Cabo flexível 4,0mm², cor preta, fabricados em composto termoplástico à base de cloreto de polivinila (PVC 70 ºC), tipo BWF para até 750V, cobre em têmpera mole de encordoamento classe 4 Certificado do INMETRO - Antichama</t>
  </si>
  <si>
    <t>Cabo flexível 4,0mm², cor verde, fabricados em composto termoplástico à base de cloreto de polivinila (PVC 70 ºC), tipo BWF para até 750V, cobre em têmpera mole de encordoamento classe 4 Certificado do INMETRO</t>
  </si>
  <si>
    <t>Cabo flexível 4,0mm², cor vermelha, fabricados em composto termoplástico à base de cloreto de polivinila (PVC 70 ºC), tipo BWF para até 750V, cobre em têmpera mole de encordoamento classe 4 Certificado do INMETRO</t>
  </si>
  <si>
    <t>Cabo flexível 6,0 mm², cor azul, fabricados em composto termoplástico à base de cloreto de polivinila (PVC 70 ºC), tipo BWF para até 750V, cobre em têmpera mole de encordoamento classe 4, antichama Certificado do INMETRO</t>
  </si>
  <si>
    <t>Cabo flexível 6,0 mm², cor branca, fabricados em composto termoplástico à base de cloreto de polivinila (PVC 70 ºC), tipo BWF para até 750V, cobre em têmpera mole de encordoamento classe 4, antichama Certificado do INMETRO</t>
  </si>
  <si>
    <t>Cabo flexível 6,0 mm², cor preta, fabricados em composto termoplástico à base de cloreto de polivinila (PVC 70 ºC), tipo BWF para até 750V, cobre em têmpera mole de encordoamento classe 4, antichama Certificado do INMETRO</t>
  </si>
  <si>
    <t>Cabo flexível 6,0 mm², cor verde, fabricados em composto termoplástico à base de cloreto de polivinila (PVC 70 ºC), tipo BWF para até 750V, cobre em têmpera mole de encordoamento classe 4, antichama Certificado do INMETRO</t>
  </si>
  <si>
    <t>Cabo flexível 6,0 mm², cor vermelha, fabricados em composto termoplástico à base de cloreto de polivinila (PVC 70 ºC), tipo BWF para até 750V, cobre em têmpera mole de encordoamento classe 4, antichama Certificado do INMETRO</t>
  </si>
  <si>
    <t>Cabo PP 2x2,5 mm² Isolação de PVC/ST1 70°C – composto termoplástico extrudado à base de policloreto de vinila, cabos interiores de cores vermelho e azul, com certificado Certificado INMETRO</t>
  </si>
  <si>
    <t xml:space="preserve">RAY TECH SOLUÇÕES
21.366.890/0001-20
</t>
  </si>
  <si>
    <t>Cabo PP 3x2,5 mm²,isolação de PVC/ST1 70°C – composto termoplástico extrudado à base de policloreto de vinila, cabos interiores de cores vermelho, azul e verde, Certificado INMETRO</t>
  </si>
  <si>
    <t>Cabo PP 3x4,0mm², isolação de PVC/ST1 70°c , tipo BWF para até 1 KV – composto termoplástico extrudado à base de policloreto de vinila, cabos interiores de cores vermelho, azul e verde, Certificado INMETRO</t>
  </si>
  <si>
    <t>Cabo PP 4x2,5 mm²; 750 V; isolamento em PVC antichama, 70º C; condutor branco, vermelho, preto e azul claro, cobertura preta; com certificação pelo INMETRO.</t>
  </si>
  <si>
    <t>Cabo PP 4x4 mm²; 750 V; isolamento em PVC antichama, 70º C; condutor branco, vermelho, preto e azul claro, cobertura preta; com certificação pelo INMETRO.</t>
  </si>
  <si>
    <t>Caixa de embutir 4 x 2" , com medidas de 101,5mm de altura, 58mm, largura, 46mm de profundidade e 83,5mm de distância entre os furos de fixação</t>
  </si>
  <si>
    <t>COMERCIAL SPONCHIADO LTDA
 13.338.681/0001-44</t>
  </si>
  <si>
    <t>Caixa de embutir 4 x 4" , com 100mm de altura, 100mm de largura, 47mm de profundidade e 83,5mm de distância entre os furos.</t>
  </si>
  <si>
    <t>CLENEX COMERCIO E SERVICOS LTDA
18.707.234/0001-39</t>
  </si>
  <si>
    <t>Caixa de sobrepor 4X2 plástica branca, PVC rígido e antichama, para usar no reparo das instalações elétricas, telefônicas ou rede de transmissão de dados, não havendo necessidade da aquisição de vários tipos de caixa.</t>
  </si>
  <si>
    <t>Caixa de sobrepor para disjuntor bipolar, para Tomada 2P+T 20A ou Minidisjuntor bipolar 20A, em PVC rígido e antichama com tomada padrão NBR 14136 inclusa. Cor branca. Dimensões da caixa: A118 x L123 x P56 (mm). Para fixação na parede.</t>
  </si>
  <si>
    <t>Caixa de sobrepor para disjuntor monopolar, para Tomada 2P+T 20A ou Minidisjuntor monopolar 20A em PVC rígido e antichama com tomada padrão NBR 14136 inclusa. Cor branca. Dimensões da cixa: A118 x L123 x P56 (mm). Para fixação na parede.</t>
  </si>
  <si>
    <t>Caixa de sobrepor sistema X, PVC rígido e antichama, cor branco. Sem espelho, para 1 tomada 2P+t, 20A. Dimensões aproximadas: 75mmx75mmx31mm.</t>
  </si>
  <si>
    <t>ROS RIO MATERIAIS E COMERCIO LTDA
07.324.021/0001-01</t>
  </si>
  <si>
    <t>Caixa Plástica Tipo CP-011 Painel Preto 30x55x90 mm</t>
  </si>
  <si>
    <t>Caixa Plástica Tipo PB-114 55x97x147 mm</t>
  </si>
  <si>
    <t>Caixa Plástica Tipo PB-114/2 36x97x147mm</t>
  </si>
  <si>
    <t>Calha de sobrepor 1x20W, p/ instalação de lâmpada fluorescente tubular</t>
  </si>
  <si>
    <t>Calha de sobrepor 2x20W, p/ instalação de lâmpada fluorescente tubular</t>
  </si>
  <si>
    <t>Calha de sobrepor 2x40W, p/ instalação de lâmpada fluorescente tubular</t>
  </si>
  <si>
    <t>Calha de sobrepor 2x40W, p/ instalação de lâmpada fluorescente tubular.
 COTA DE RESERVA DO ITEM Nº 67</t>
  </si>
  <si>
    <t>Calha de sobrepor 4x40W, p/ instalação de lâmpada fluorescente tubular</t>
  </si>
  <si>
    <t>Canaleta sistema X com divisória em material termoplástico. Medidas: 20x10 mm, 2,10m de comprimento. Cor branca.</t>
  </si>
  <si>
    <t>Canaleta sistema X com divisória em material termoplástico. Medidas: 50x20 mm, 2,10m de comprimento. Cor branca.</t>
  </si>
  <si>
    <t>ONE COMERCIAL LTDA
14.517.117/0001-51</t>
  </si>
  <si>
    <t>Chave contatora trifásica 220V. 50/60 Hz 18A</t>
  </si>
  <si>
    <t>RRW LICITA LTDA
27.466.469/0001-77</t>
  </si>
  <si>
    <t>Chave contatora trifásica 220V. 50/60 Hz 30A</t>
  </si>
  <si>
    <t>Chave contatora trifásica 220V. 50/60 Hz 40A</t>
  </si>
  <si>
    <t>Chave contatora trifásica 220V. 50/60 Hz 50A</t>
  </si>
  <si>
    <t>Condulete metálico tipo 'C', confeccionado em alumínio,diâmetro de ½”, sem rosca e sem tampa, masque permita inclusão de tampa com furação centralizada nas extremidades. Garantia 12 meses contra defeito de fabricação.</t>
  </si>
  <si>
    <t>EFICILUX COMERCIO E SERVICO DE EQUIPAMENTOS ELETRICOS LTDA
26.503.796/0001-99,</t>
  </si>
  <si>
    <t>Condulete metálico tipo 'C', confeccionado em alumínio,diâmetro de 1”, sem rosca e sem tampa, masque permita inclusão de tampa com furação centralizada nas extremidades. Garantia 12 meses contra defeito de fabricação.</t>
  </si>
  <si>
    <t>DLM SOLUCOES INTEGRADAS LTDA
44.216.200/0001-51</t>
  </si>
  <si>
    <t>Condulete metálico tipo 'C', confeccionado em alumínio,diâmetro de 3/4”, sem rosca e sem tampa, masque permita inclusão de tampa com furação centralizada nas extremidades. Garantia 12 meses contra defeito de fabricação.</t>
  </si>
  <si>
    <t>Condulete metálico tipo 'E', confeccionado em alumínio,diâmetro de ½”, sem rosca e sem tampa, masque permita inclusão de tampa com furação centralizada nas extremidades. Garantia 12 meses contra defeito de fabricação.</t>
  </si>
  <si>
    <t>Condulete metálico tipo 'E', confeccionado em alumínio,diâmetro de 1", sem rosca e sem tampa, masque permita inclusão de tampa com furação centralizada nas extremidades. Garantia 12 meses contra defeito de fabricação.</t>
  </si>
  <si>
    <t>Condulete metálico tipo 'E', confeccionado em alumínio,diâmetro de 3/4", sem rosca e sem tampa, masque permita inclusão de tampa com furação centralizada nas extremidades. Garantia 12 meses contra defeito de fabricação.</t>
  </si>
  <si>
    <t>Condulete metálico tipo 'LB', confeccionado em alumínio,diâmetro de ½”, sem rosca e sem tampa, masque permita inclusão de tampa com furação centralizada nas extremidades. Garantia 12 meses contra defeito de fabricação.</t>
  </si>
  <si>
    <t>Condulete metálico tipo 'LB', confeccionado em alumínio,diâmetro de 1”, sem rosca e sem tampa, masque permita inclusão de tampa com furação centralizada nas extremidades. Garantia 12 meses contra defeito de fabricação.</t>
  </si>
  <si>
    <t>Condulete metálico tipo 'LB', confeccionado em alumínio,diâmetro de 3/4”, sem rosca e sem tampa, masque permita inclusão de tampa com furação centralizada nas extremidades. Garantia 12 meses contra defeito de fabricação.</t>
  </si>
  <si>
    <t>Condulete metálico tipo 'LL', confeccionado em alumínio,diâmetro de ½”, sem rosca e sem tampa, masque permita inclusão de tampa com furação centralizada nas extremidades. Garantia 12 meses contra defeito de fabricação.</t>
  </si>
  <si>
    <t>Condulete metálico tipo 'LL', confeccionado em alumínio,diâmetro de 1”, sem rosca e sem tampa, masque permita inclusão de tampa com furação centralizada nas extremidades. Garantia 12 meses contra defeito de fabricação.</t>
  </si>
  <si>
    <t>MORK SOLAR - PRODUTOS E SERVICOS ELETRICOS LTDA 24.616.322/0001-28</t>
  </si>
  <si>
    <t>Condulete metálico tipo 'LL', confeccionado em alumínio,diâmetro de 3/4”, sem rosca e sem tampa, masque permita inclusão de tampa com furação centralizada nas extremidades. Garantia 12 meses contra defeito de fabricação.</t>
  </si>
  <si>
    <t>Condulete metálico tipo 'LR', confeccionado em alumínio,diâmetro de ½”, sem rosca e sem tampa, masque permita inclusão de tampa com furação centralizada nas extremidades. Garantia 12 meses contra defeito de fabricação.</t>
  </si>
  <si>
    <t>Condulete metálico tipo 'LR', confeccionado em alumínio,diâmetro de 1”, sem rosca e sem tampa, masque permita inclusão de tampa com furação centralizada nas extremidades. Garantia 12 meses contra defeito de fabricação.</t>
  </si>
  <si>
    <t>Condulete metálico tipo 'LR', confeccionado em alumínio,diâmetro de 3/4”, sem rosca e sem tampa, masque permita inclusão de tampa com furação centralizada nas extremidades. Garantia 12 meses contra defeito de fabricação.</t>
  </si>
  <si>
    <t>SORELLE ELETROS
36.045.363/0001-90</t>
  </si>
  <si>
    <t>ARGOS LTDA 
 42.262.411/0001-03</t>
  </si>
  <si>
    <t>NOROESTE AR
 CONDICIONADO 
 10.666.918/0001-28</t>
  </si>
  <si>
    <t>ANCECO 
ENGENHARIA  
38.015.378/0001-31</t>
  </si>
  <si>
    <t>MASTER
 ELETRODOMÉSTICO 
 33.859.616/0001-71</t>
  </si>
  <si>
    <t>S.A DE JESUS 
21.896.826/0001-50</t>
  </si>
  <si>
    <t xml:space="preserve"> 69/2022 MANUT. CARPINTARIA - PROCESSO Nº 1463/2022-73 - VIGENTE ATÉ: 22/05/2024</t>
  </si>
  <si>
    <t xml:space="preserve"> 75/2022 MANUT. SERRALHERIA - PROCESSO Nº 2729/2022-03 - VIGENTE ATÉ: 22/05/2024</t>
  </si>
  <si>
    <t>ORDEM</t>
  </si>
  <si>
    <t>OBJETO</t>
  </si>
  <si>
    <t>COMPUTADORES</t>
  </si>
  <si>
    <t>-</t>
  </si>
  <si>
    <t>22/2022</t>
  </si>
  <si>
    <t>27/2022</t>
  </si>
  <si>
    <t>54/2022</t>
  </si>
  <si>
    <t>68/2022</t>
  </si>
  <si>
    <t>69/2022</t>
  </si>
  <si>
    <t>71/2022</t>
  </si>
  <si>
    <t>75/2022</t>
  </si>
  <si>
    <t>79/2022</t>
  </si>
  <si>
    <t>80/2022</t>
  </si>
  <si>
    <t>ÍNDICE DOS PREGÕES COM SALDO</t>
  </si>
  <si>
    <t>LINHA BRANCA COMPLEMENTAR</t>
  </si>
  <si>
    <t>MANUTENÇÃO ELÉTRICO-ELETRÔNICA Nº 1</t>
  </si>
  <si>
    <t>MANUTENÇÃO ELÉTRICO-ELETRÔNICA Nº 3</t>
  </si>
  <si>
    <t>MANUTENÇÃO ELÉTRICO-ELETRÔNICA Nº 2</t>
  </si>
  <si>
    <t>MANUTENÇÃO HIDRÁULICA</t>
  </si>
  <si>
    <t>MATERIAL DE EXPEDIENTE</t>
  </si>
  <si>
    <t>SWITCHES</t>
  </si>
  <si>
    <t>MANUTENÇÃO CARPINTARIA</t>
  </si>
  <si>
    <t>MANUTENÇÃO SERRALHERIA</t>
  </si>
  <si>
    <t>10/2023</t>
  </si>
  <si>
    <t>ESTANDES PARA UNEDs</t>
  </si>
  <si>
    <t xml:space="preserve"> 10/2023 - PROCESSO Nº 2995/2023-17 SUAP - VIGENTE ATÉ: 19/08/204</t>
  </si>
  <si>
    <t>NRM COMPUTAÇÃO
26.774.793/0001-90
GRUPO Nº 1
MARIA DA GRAÇA
ARP 70/2023</t>
  </si>
  <si>
    <t>ESTANDES com testeira e forração de piso em carpete na cor azul. Divisórias feitas em painéis laminados na cor branca, interligadas por travessas retangulares e montantes octogonais de alumínio com 2,20 metros de altura. Identificação em testeira padronizada (para todos os estandes) na cor azul com 50 cm de altura, onde serão aplicadas letras autoadesivas com nomes característicos dos expositores e atividades. Instalação elétrica: 01 (uma) tomada tipo 2p+T, com capacidade mínima de 15A - 220 v certificadas pelo INMETRO.</t>
  </si>
  <si>
    <t>m²</t>
  </si>
  <si>
    <t>Balcão de atendimento com largura de 50cm.</t>
  </si>
  <si>
    <t>Iluminação para estandes feita com spot-lights e lâmpadas led bivolt 9W na proporção de 03 (três) por estande e 01 (uma) por estande em forma de bancada.</t>
  </si>
  <si>
    <t>Painéis para exibição de pôsteres: tipo vertical dupla face, laminados na cor branca, a serem montados em forma de V tendo cada painel 1,0 x 2,0m (largura x altura) e iluminação.</t>
  </si>
  <si>
    <t>Passadeira na cor azul.</t>
  </si>
  <si>
    <t>JCC LOCAÇÃO ESTANDES
04.010.640/000-33
GRUPO Nº 2
NOVA IGUAÇU
ARP 68/2023</t>
  </si>
  <si>
    <t>JCC LOCAÇÃO ESTANDES
04.010.640/000-33
GRUPO Nº 3
PETRÓPOLIS
ARP 68/2023</t>
  </si>
  <si>
    <t>EXO COMPANY
21.061.770/0001-14
GRUPO Nº 4
NOVA FRIBURGO
ARP 69/2023</t>
  </si>
  <si>
    <t>NRM COMPUTAÇÃO
26.774.793/0001-90
GRUPO Nº 5
ITAGUAÍ
ARP 70/2023</t>
  </si>
  <si>
    <t>EXO COMPANY
21.061.770/0001-14
GRUPO Nº 6
ANGRA DOS REIS
ARP 69/2023</t>
  </si>
  <si>
    <t>ESTANDES UNEDs</t>
  </si>
  <si>
    <t>COMERCIAL
SPONCHIADO
13.338.681/0001-44</t>
  </si>
  <si>
    <t>Compressor Refrigeração Tensão: 220 V, Aplicação: Ar Condicionado , Tipo: Rotativo, não inverter,  potência: 24000 btus ; com gás R 410.</t>
  </si>
  <si>
    <t>UNIDADE</t>
  </si>
  <si>
    <t>CLIMA TOP
26.540.429/0001-65</t>
  </si>
  <si>
    <t>Conjunto Manifold com mangueira de, no mínimo 1,50m. Para utilização nos gases refrigerantes R-22, R-134A e R-410A.</t>
  </si>
  <si>
    <t>JC REFRIGERAÇÃO
18.426.336/0001-86</t>
  </si>
  <si>
    <t>Curvador de tubos profissional: Tubos de Alumínio e Cobre, 1/4", 5/16" e 3/8".</t>
  </si>
  <si>
    <t>JPC COMÉRCIO
31.423.546/0001-89</t>
  </si>
  <si>
    <t>Protetor térmico p/ ar condicionado 12.000 BTU</t>
  </si>
  <si>
    <t>Protetor térmico p/ ar condicionado 18.000 BTU</t>
  </si>
  <si>
    <t>Termistor para ar condicionado</t>
  </si>
  <si>
    <t>VOLT MATERIAIS
26.507.653/0001-55</t>
  </si>
  <si>
    <t>Lâmpada fluorescente tubular 32W, índice de reprodução de cor: 4100K(neutra), vida útil mediana de 12000h ou superior</t>
  </si>
  <si>
    <t xml:space="preserve">Lâmpada fluorescente, Modelo Espiral, Tensão 220V., Bocal E40, Potência 105W.,equivalência 425W, diâmetro máximo 90mm., Comprimento máximo 300mm. Garantia do fabricante mínimo 12 meses. </t>
  </si>
  <si>
    <t>Lâmpada fluorescente, tipo universal partida rápida, tipo base bipino médio, potência 40 W, comprimento 1.210, diâmetro 38, tensão alimentação 127/220 V. Características adicionais: vida média 10.000 horas/luz do dia, eficiência luminosa 70 lumes/watt, bulbo T-10 reprodução de cor: 4100K (neutra)</t>
  </si>
  <si>
    <t>PARANAIBA 
REDE ELÉTRICA
40.854.018/0001-75</t>
  </si>
  <si>
    <t>VICTOR 
FABRICIO
48.080.526/0001-55</t>
  </si>
  <si>
    <t>VRM 
COMÉRCIO
31.868.626/0001-48</t>
  </si>
  <si>
    <t>Quadro de distribuição trifásico de sobrepor, com barramento dimensionado pela ABNT NBR 6808/1981, para 16 disjuntores (DIN), com porta.</t>
  </si>
  <si>
    <t>BMB 
CONSTRUÇÕES
04.191.294/0001-37</t>
  </si>
  <si>
    <t>Reator eletrônico para uma lâmpada fluorescente 1 x 20 W, seguindo as normas vigentes de segurança ( NBR 14417:2011) e desempenho (NBR14418:2011), certificado INMETRO, com as carecterísticas: tensão de rede 127 / 220 V, frequência de alimentação 50 / 60 Hz, fator de potência superior a 0,95, frequência na lâmpada entre 30 e 65 KHz, fator de fluxo luminoso mínimo de 0,9, distorção harmônioca máxima de 15%, com carcaça metálica, vida útil mínima de 20.000 horas, temperatura na carcaça (TC) de 65°C ou superior.</t>
  </si>
  <si>
    <t>Terminal de Compressão (Olhal) para Cabo - 10 mm</t>
  </si>
  <si>
    <t>Terminal de Compressão (Olhal) para Cabo - 95 mm</t>
  </si>
  <si>
    <t>Tomada de embutir completa 2P+T, condulete - 10A/250V</t>
  </si>
  <si>
    <r>
      <t xml:space="preserve">81/2022 (ITENS SEM ÊXITO) - PROCESSO 3744/2022-61 - VIGENTE ATÉ: </t>
    </r>
    <r>
      <rPr>
        <b/>
        <sz val="10"/>
        <color rgb="FFFF0000"/>
        <rFont val="Tahoma"/>
        <family val="2"/>
      </rPr>
      <t>OUT/24 em tese</t>
    </r>
  </si>
  <si>
    <t>81/2022</t>
  </si>
  <si>
    <t>21/2023</t>
  </si>
  <si>
    <t>TROFÉUS &amp; MEDALHAS SEPEX (SOMENTE DIREX)</t>
  </si>
  <si>
    <t xml:space="preserve">ITENS SEM ÊXITO NA LICITAÇÃO ORIGINAL - MANUTENÇÃO PREDIAL e EE </t>
  </si>
  <si>
    <t>28/2023</t>
  </si>
  <si>
    <t>MOUSES, TECLADOS PARA COMPUTADOR, SSD e outros</t>
  </si>
  <si>
    <r>
      <t xml:space="preserve">28/2023 - PROCESSO Nº 4478/2023-74 - VIGENTE ATÉ: </t>
    </r>
    <r>
      <rPr>
        <b/>
        <sz val="10"/>
        <color rgb="FFFF0000"/>
        <rFont val="Tahoma"/>
        <family val="2"/>
      </rPr>
      <t>OUT/2024 em tese</t>
    </r>
  </si>
  <si>
    <t xml:space="preserve"> 21/2023 - PROCESSO Nº 4497/2023-09 - VIGENTE ATÉ: 06/09/2024</t>
  </si>
  <si>
    <t>VIGÊNCIA</t>
  </si>
  <si>
    <t>DISPONÍVEL
R$</t>
  </si>
  <si>
    <t>DISPONÍVEL EM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</si>
</sst>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_-&quot;R$&quot;* #,##0.00_-;\-&quot;R$&quot;* #,##0.00_-;_-&quot;R$&quot;* &quot;-&quot;??_-;_-@_-"/>
  </numFmts>
  <fonts count="26" x14ac:knownFonts="1">
    <font>
      <sz val="12"/>
      <color theme="1"/>
      <name val="Calibri"/>
      <family val="2"/>
      <scheme val="minor"/>
    </font>
    <font>
      <sz val="10"/>
      <color theme="1"/>
      <name val="Tahoma"/>
      <family val="2"/>
    </font>
    <font>
      <sz val="10"/>
      <color theme="1"/>
      <name val="Tahoma"/>
      <family val="2"/>
    </font>
    <font>
      <b/>
      <sz val="12"/>
      <color theme="1"/>
      <name val="Calibri"/>
      <family val="2"/>
      <scheme val="minor"/>
    </font>
    <font>
      <sz val="12"/>
      <color theme="1"/>
      <name val="Tahoma"/>
      <family val="2"/>
    </font>
    <font>
      <sz val="10"/>
      <color theme="1"/>
      <name val="Tahoma"/>
      <family val="2"/>
    </font>
    <font>
      <b/>
      <sz val="10"/>
      <color theme="1"/>
      <name val="Tahoma"/>
      <family val="2"/>
    </font>
    <font>
      <b/>
      <sz val="10"/>
      <color rgb="FFFF0000"/>
      <name val="Tahoma"/>
      <family val="2"/>
    </font>
    <font>
      <b/>
      <sz val="10"/>
      <color indexed="8"/>
      <name val="Tahoma"/>
      <family val="2"/>
    </font>
    <font>
      <sz val="12"/>
      <name val="Tahoma"/>
      <family val="2"/>
    </font>
    <font>
      <sz val="12"/>
      <color indexed="8"/>
      <name val="Tahoma"/>
      <family val="2"/>
    </font>
    <font>
      <sz val="10"/>
      <name val="Arial"/>
      <family val="2"/>
    </font>
    <font>
      <sz val="9"/>
      <color indexed="8"/>
      <name val="Tahoma"/>
      <family val="2"/>
    </font>
    <font>
      <b/>
      <sz val="12"/>
      <color indexed="8"/>
      <name val="Tahoma"/>
      <family val="2"/>
    </font>
    <font>
      <b/>
      <sz val="11"/>
      <color theme="1"/>
      <name val="Calibri"/>
      <family val="2"/>
      <scheme val="minor"/>
    </font>
    <font>
      <sz val="11"/>
      <name val="Calibri"/>
      <family val="2"/>
      <scheme val="minor"/>
    </font>
    <font>
      <sz val="11"/>
      <color theme="1"/>
      <name val="Tahoma"/>
      <family val="2"/>
    </font>
    <font>
      <sz val="10"/>
      <name val="Tahoma"/>
      <family val="2"/>
    </font>
    <font>
      <b/>
      <sz val="11"/>
      <color rgb="FFFF0000"/>
      <name val="Calibri"/>
      <family val="2"/>
      <scheme val="minor"/>
    </font>
    <font>
      <b/>
      <sz val="12"/>
      <color rgb="FFFF0000"/>
      <name val="Calibri"/>
      <family val="2"/>
      <scheme val="minor"/>
    </font>
    <font>
      <b/>
      <sz val="10"/>
      <name val="Tahoma"/>
      <family val="2"/>
    </font>
    <font>
      <b/>
      <sz val="10"/>
      <color rgb="FFFFFF00"/>
      <name val="Tahoma"/>
      <family val="2"/>
    </font>
    <font>
      <b/>
      <sz val="12"/>
      <color rgb="FFFFFF00"/>
      <name val="Calibri"/>
      <family val="2"/>
      <scheme val="minor"/>
    </font>
    <font>
      <sz val="10"/>
      <color rgb="FFFFFF00"/>
      <name val="Tahoma"/>
      <family val="2"/>
    </font>
    <font>
      <sz val="12"/>
      <color rgb="FFFFFF00"/>
      <name val="Calibri"/>
      <family val="2"/>
      <scheme val="minor"/>
    </font>
    <font>
      <b/>
      <sz val="12"/>
      <color theme="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3" tint="0.59999389629810485"/>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FFFF00"/>
      </left>
      <right style="thin">
        <color rgb="FFFFFF00"/>
      </right>
      <top style="thin">
        <color rgb="FFFFFF00"/>
      </top>
      <bottom style="thin">
        <color rgb="FFFFFF00"/>
      </bottom>
      <diagonal/>
    </border>
    <border>
      <left/>
      <right/>
      <top style="thin">
        <color indexed="64"/>
      </top>
      <bottom style="thin">
        <color indexed="64"/>
      </bottom>
      <diagonal/>
    </border>
    <border>
      <left style="thin">
        <color rgb="FFFFFF00"/>
      </left>
      <right/>
      <top style="thin">
        <color rgb="FFFFFF00"/>
      </top>
      <bottom style="thin">
        <color rgb="FFFFFF00"/>
      </bottom>
      <diagonal/>
    </border>
  </borders>
  <cellStyleXfs count="2">
    <xf numFmtId="0" fontId="0" fillId="0" borderId="0"/>
    <xf numFmtId="0" fontId="11" fillId="0" borderId="0"/>
  </cellStyleXfs>
  <cellXfs count="136">
    <xf numFmtId="0" fontId="0" fillId="0" borderId="0" xfId="0"/>
    <xf numFmtId="0" fontId="3" fillId="0" borderId="0" xfId="0" applyFont="1" applyAlignment="1">
      <alignment horizontal="center" wrapText="1"/>
    </xf>
    <xf numFmtId="0" fontId="6" fillId="0" borderId="0" xfId="0" applyFont="1" applyAlignment="1">
      <alignment horizontal="center" vertical="center" wrapText="1"/>
    </xf>
    <xf numFmtId="0" fontId="6" fillId="0" borderId="0" xfId="0" applyFont="1" applyAlignment="1">
      <alignment horizontal="center" wrapText="1"/>
    </xf>
    <xf numFmtId="0" fontId="5" fillId="0" borderId="0" xfId="0" applyFont="1" applyAlignment="1">
      <alignment horizontal="center" vertical="center"/>
    </xf>
    <xf numFmtId="0" fontId="5" fillId="0" borderId="0" xfId="0" applyFont="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center" vertical="center"/>
    </xf>
    <xf numFmtId="164" fontId="5" fillId="0" borderId="0" xfId="0" applyNumberFormat="1" applyFont="1" applyAlignment="1">
      <alignment horizontal="center" vertical="center"/>
    </xf>
    <xf numFmtId="164" fontId="5" fillId="0" borderId="1" xfId="0" applyNumberFormat="1" applyFont="1" applyBorder="1" applyAlignment="1">
      <alignment horizontal="center" vertical="center"/>
    </xf>
    <xf numFmtId="0" fontId="6"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3" fontId="5" fillId="0" borderId="0" xfId="0" applyNumberFormat="1" applyFont="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9"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0" fillId="0" borderId="2" xfId="0" applyFont="1" applyBorder="1" applyAlignment="1">
      <alignment horizontal="left" vertical="center" wrapText="1"/>
    </xf>
    <xf numFmtId="0" fontId="4" fillId="0" borderId="1" xfId="0" applyFont="1" applyBorder="1" applyAlignment="1">
      <alignment horizontal="left" vertical="center" wrapText="1"/>
    </xf>
    <xf numFmtId="3" fontId="13" fillId="0" borderId="0" xfId="0" applyNumberFormat="1" applyFont="1" applyAlignment="1">
      <alignment horizontal="center" vertical="center"/>
    </xf>
    <xf numFmtId="14" fontId="5" fillId="0" borderId="1" xfId="0" applyNumberFormat="1" applyFont="1" applyBorder="1" applyAlignment="1">
      <alignment horizontal="center" vertical="center" wrapText="1"/>
    </xf>
    <xf numFmtId="44" fontId="0" fillId="0" borderId="0" xfId="0" applyNumberFormat="1" applyAlignment="1">
      <alignment vertical="center"/>
    </xf>
    <xf numFmtId="3" fontId="6" fillId="0" borderId="1" xfId="0" applyNumberFormat="1" applyFont="1" applyBorder="1" applyAlignment="1">
      <alignment horizontal="center" vertical="center"/>
    </xf>
    <xf numFmtId="44" fontId="6" fillId="0" borderId="1" xfId="0" applyNumberFormat="1" applyFont="1" applyBorder="1" applyAlignment="1">
      <alignment horizontal="center" vertical="center"/>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wrapText="1"/>
    </xf>
    <xf numFmtId="44" fontId="14" fillId="0" borderId="1" xfId="0" applyNumberFormat="1" applyFont="1" applyBorder="1" applyAlignment="1">
      <alignment horizontal="center" vertical="center"/>
    </xf>
    <xf numFmtId="0" fontId="6" fillId="5" borderId="1" xfId="0" applyFont="1" applyFill="1" applyBorder="1" applyAlignment="1">
      <alignment horizontal="center" vertical="center"/>
    </xf>
    <xf numFmtId="0" fontId="15" fillId="0" borderId="1" xfId="0" applyFont="1" applyBorder="1" applyAlignment="1">
      <alignment horizontal="center" vertical="center" wrapText="1"/>
    </xf>
    <xf numFmtId="44" fontId="5"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44" fontId="0" fillId="0" borderId="1" xfId="0" applyNumberFormat="1" applyBorder="1" applyAlignment="1">
      <alignment vertical="center"/>
    </xf>
    <xf numFmtId="164" fontId="6" fillId="0" borderId="1" xfId="0" applyNumberFormat="1" applyFont="1" applyBorder="1" applyAlignment="1">
      <alignment horizontal="center" vertical="center"/>
    </xf>
    <xf numFmtId="44" fontId="16" fillId="0" borderId="0" xfId="0" applyNumberFormat="1" applyFont="1" applyAlignment="1">
      <alignment vertical="center"/>
    </xf>
    <xf numFmtId="44" fontId="6" fillId="0" borderId="1" xfId="0" applyNumberFormat="1" applyFont="1" applyBorder="1" applyAlignment="1">
      <alignment horizontal="center" vertical="center" wrapText="1"/>
    </xf>
    <xf numFmtId="44" fontId="16" fillId="0" borderId="1" xfId="0" applyNumberFormat="1" applyFont="1" applyBorder="1" applyAlignment="1">
      <alignment vertical="center"/>
    </xf>
    <xf numFmtId="0" fontId="7"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44" fontId="0" fillId="0" borderId="1" xfId="0" applyNumberFormat="1" applyBorder="1"/>
    <xf numFmtId="0" fontId="0" fillId="0" borderId="1" xfId="0" applyBorder="1"/>
    <xf numFmtId="0" fontId="18" fillId="0" borderId="1" xfId="0" applyFont="1" applyBorder="1" applyAlignment="1">
      <alignment horizontal="center" vertical="center" wrapText="1"/>
    </xf>
    <xf numFmtId="3" fontId="10" fillId="0" borderId="0" xfId="0" applyNumberFormat="1" applyFont="1" applyAlignment="1">
      <alignment horizontal="center" vertical="center"/>
    </xf>
    <xf numFmtId="3"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0" fillId="3" borderId="0" xfId="0" applyFill="1"/>
    <xf numFmtId="0" fontId="19" fillId="3" borderId="0" xfId="0" applyFont="1" applyFill="1"/>
    <xf numFmtId="0" fontId="15" fillId="0" borderId="0" xfId="0" applyFont="1" applyAlignment="1">
      <alignment vertical="center" wrapText="1"/>
    </xf>
    <xf numFmtId="14" fontId="6" fillId="0" borderId="1" xfId="0" applyNumberFormat="1" applyFont="1" applyBorder="1" applyAlignment="1">
      <alignment horizontal="left" vertical="center"/>
    </xf>
    <xf numFmtId="0" fontId="0" fillId="0" borderId="0" xfId="0" applyAlignment="1">
      <alignment horizontal="center"/>
    </xf>
    <xf numFmtId="0" fontId="15" fillId="0" borderId="0" xfId="0" applyFont="1" applyAlignment="1">
      <alignment horizontal="center" vertical="center" wrapText="1"/>
    </xf>
    <xf numFmtId="3" fontId="0" fillId="0" borderId="0" xfId="0" applyNumberFormat="1" applyAlignment="1">
      <alignment horizontal="center"/>
    </xf>
    <xf numFmtId="0" fontId="20" fillId="2" borderId="1" xfId="0" applyFont="1" applyFill="1" applyBorder="1" applyAlignment="1">
      <alignment horizontal="center" vertical="center" wrapText="1"/>
    </xf>
    <xf numFmtId="164" fontId="5" fillId="0" borderId="0" xfId="0" applyNumberFormat="1" applyFont="1" applyAlignment="1">
      <alignment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1" xfId="0" applyFont="1" applyBorder="1" applyAlignment="1">
      <alignment horizontal="center" vertical="center"/>
    </xf>
    <xf numFmtId="164" fontId="5" fillId="0" borderId="1" xfId="0" applyNumberFormat="1" applyFont="1" applyBorder="1" applyAlignment="1">
      <alignment vertical="center"/>
    </xf>
    <xf numFmtId="0" fontId="0" fillId="0" borderId="0" xfId="0" applyAlignment="1">
      <alignment wrapText="1"/>
    </xf>
    <xf numFmtId="0" fontId="0" fillId="0" borderId="0" xfId="0" applyAlignment="1">
      <alignment horizontal="center" wrapText="1"/>
    </xf>
    <xf numFmtId="3" fontId="6" fillId="0" borderId="0" xfId="0" applyNumberFormat="1" applyFont="1" applyAlignment="1">
      <alignment horizontal="center" vertical="center"/>
    </xf>
    <xf numFmtId="0" fontId="23" fillId="6" borderId="0" xfId="0" applyFont="1" applyFill="1" applyAlignment="1">
      <alignment vertical="center"/>
    </xf>
    <xf numFmtId="0" fontId="21" fillId="6" borderId="0" xfId="0" applyFont="1" applyFill="1" applyAlignment="1">
      <alignment horizontal="center" vertical="center"/>
    </xf>
    <xf numFmtId="0" fontId="24" fillId="6" borderId="0" xfId="0" applyFont="1" applyFill="1"/>
    <xf numFmtId="0" fontId="22" fillId="6" borderId="0" xfId="0" applyFont="1" applyFill="1" applyAlignment="1">
      <alignment horizontal="center"/>
    </xf>
    <xf numFmtId="49" fontId="23" fillId="6" borderId="0" xfId="0" applyNumberFormat="1" applyFont="1" applyFill="1" applyAlignment="1">
      <alignment horizontal="center" vertical="center"/>
    </xf>
    <xf numFmtId="0" fontId="21" fillId="6" borderId="3" xfId="0" applyFont="1" applyFill="1" applyBorder="1" applyAlignment="1">
      <alignment horizontal="center" vertical="center"/>
    </xf>
    <xf numFmtId="49" fontId="21" fillId="6" borderId="3" xfId="0" applyNumberFormat="1" applyFont="1" applyFill="1" applyBorder="1" applyAlignment="1">
      <alignment horizontal="center" vertical="center"/>
    </xf>
    <xf numFmtId="49" fontId="23" fillId="6" borderId="3" xfId="0" applyNumberFormat="1" applyFont="1" applyFill="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3" fontId="2"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4" fontId="2" fillId="0" borderId="1" xfId="0" applyNumberFormat="1" applyFont="1" applyBorder="1" applyAlignment="1">
      <alignment horizontal="center" vertical="center"/>
    </xf>
    <xf numFmtId="14" fontId="6" fillId="4" borderId="1" xfId="0" applyNumberFormat="1" applyFont="1" applyFill="1" applyBorder="1" applyAlignment="1">
      <alignment horizontal="center" vertical="center" wrapText="1"/>
    </xf>
    <xf numFmtId="0" fontId="21" fillId="6" borderId="0" xfId="0" applyFont="1" applyFill="1" applyAlignment="1">
      <alignment horizontal="center" vertical="center"/>
    </xf>
    <xf numFmtId="14" fontId="6" fillId="0" borderId="1" xfId="0" applyNumberFormat="1" applyFont="1" applyBorder="1" applyAlignment="1">
      <alignment horizontal="left" vertical="center" wrapText="1"/>
    </xf>
    <xf numFmtId="0" fontId="6" fillId="0" borderId="4" xfId="0" applyFont="1" applyBorder="1" applyAlignment="1">
      <alignment horizontal="center" vertical="center"/>
    </xf>
    <xf numFmtId="14" fontId="6" fillId="4" borderId="0" xfId="0" applyNumberFormat="1" applyFont="1" applyFill="1" applyAlignment="1">
      <alignment horizontal="center" vertical="center" wrapText="1"/>
    </xf>
    <xf numFmtId="0" fontId="18" fillId="0" borderId="0" xfId="0" applyFont="1"/>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164" fontId="1" fillId="0" borderId="0" xfId="0" applyNumberFormat="1" applyFont="1" applyAlignment="1">
      <alignment horizontal="center" vertical="center"/>
    </xf>
    <xf numFmtId="3" fontId="1" fillId="0" borderId="0" xfId="0" applyNumberFormat="1" applyFont="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164" fontId="6" fillId="7" borderId="1" xfId="0" applyNumberFormat="1" applyFont="1" applyFill="1" applyBorder="1" applyAlignment="1">
      <alignment horizontal="center" vertical="center" wrapText="1"/>
    </xf>
    <xf numFmtId="3" fontId="25" fillId="0" borderId="0" xfId="0" applyNumberFormat="1" applyFont="1" applyAlignment="1">
      <alignment horizontal="center" vertical="center"/>
    </xf>
    <xf numFmtId="44" fontId="25" fillId="0" borderId="0" xfId="0" applyNumberFormat="1" applyFont="1" applyAlignment="1">
      <alignment horizontal="center" vertical="center"/>
    </xf>
    <xf numFmtId="3" fontId="13" fillId="3" borderId="1"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44" fontId="1" fillId="0" borderId="1" xfId="0" applyNumberFormat="1" applyFont="1" applyBorder="1" applyAlignment="1">
      <alignment horizontal="center" vertical="center"/>
    </xf>
    <xf numFmtId="44" fontId="1" fillId="3" borderId="1" xfId="0" applyNumberFormat="1" applyFont="1" applyFill="1" applyBorder="1" applyAlignment="1">
      <alignment horizontal="center" vertical="center"/>
    </xf>
    <xf numFmtId="0" fontId="6" fillId="8" borderId="1" xfId="0" applyFont="1" applyFill="1" applyBorder="1" applyAlignment="1">
      <alignment horizontal="center" vertical="center" wrapText="1"/>
    </xf>
    <xf numFmtId="164" fontId="6"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xf>
    <xf numFmtId="0" fontId="21" fillId="6" borderId="5" xfId="0" applyFont="1" applyFill="1" applyBorder="1" applyAlignment="1">
      <alignment horizontal="center" vertical="center"/>
    </xf>
    <xf numFmtId="0" fontId="23" fillId="6" borderId="5" xfId="0" applyFont="1" applyFill="1" applyBorder="1" applyAlignment="1">
      <alignment vertical="center"/>
    </xf>
    <xf numFmtId="0" fontId="23" fillId="6" borderId="3" xfId="0" applyFont="1" applyFill="1" applyBorder="1" applyAlignment="1">
      <alignment horizontal="center" vertical="center"/>
    </xf>
    <xf numFmtId="44" fontId="4" fillId="0" borderId="1" xfId="0" applyNumberFormat="1" applyFont="1" applyBorder="1" applyAlignment="1">
      <alignment horizontal="center" vertical="center"/>
    </xf>
    <xf numFmtId="44" fontId="25" fillId="0" borderId="1" xfId="0" applyNumberFormat="1" applyFont="1" applyBorder="1" applyAlignment="1">
      <alignment horizontal="center" vertical="center"/>
    </xf>
    <xf numFmtId="44" fontId="1" fillId="0" borderId="1" xfId="0" applyNumberFormat="1" applyFont="1" applyBorder="1" applyAlignment="1">
      <alignment vertical="center"/>
    </xf>
    <xf numFmtId="3" fontId="13"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44" fontId="4" fillId="0" borderId="1" xfId="0" applyNumberFormat="1" applyFont="1" applyBorder="1" applyAlignment="1">
      <alignment vertical="center"/>
    </xf>
    <xf numFmtId="3" fontId="25" fillId="0" borderId="1" xfId="0" applyNumberFormat="1" applyFont="1" applyBorder="1" applyAlignment="1">
      <alignment horizontal="center" vertical="center"/>
    </xf>
    <xf numFmtId="44" fontId="5" fillId="0" borderId="0" xfId="0" applyNumberFormat="1" applyFont="1" applyAlignment="1">
      <alignment horizontal="center"/>
    </xf>
    <xf numFmtId="17" fontId="23" fillId="6" borderId="3" xfId="0" applyNumberFormat="1" applyFont="1" applyFill="1" applyBorder="1" applyAlignment="1">
      <alignment horizontal="center" vertical="center"/>
    </xf>
    <xf numFmtId="14" fontId="23" fillId="6" borderId="3" xfId="0" applyNumberFormat="1" applyFont="1" applyFill="1" applyBorder="1" applyAlignment="1">
      <alignment horizontal="center" vertical="center"/>
    </xf>
  </cellXfs>
  <cellStyles count="2">
    <cellStyle name="Normal" xfId="0" builtinId="0"/>
    <cellStyle name="Normal 3 2" xfId="1" xr:uid="{00000000-0005-0000-0000-000001000000}"/>
  </cellStyles>
  <dxfs count="60">
    <dxf>
      <font>
        <color rgb="FFFF0000"/>
      </font>
    </dxf>
    <dxf>
      <font>
        <b/>
        <i val="0"/>
        <color rgb="FFFFFF00"/>
      </font>
      <fill>
        <patternFill>
          <bgColor rgb="FFFF0000"/>
        </patternFill>
      </fill>
    </dxf>
    <dxf>
      <font>
        <b/>
        <i val="0"/>
      </font>
    </dxf>
    <dxf>
      <font>
        <b/>
        <i val="0"/>
        <color rgb="FFFF0000"/>
      </font>
      <fill>
        <patternFill>
          <bgColor rgb="FFFFC000"/>
        </patternFill>
      </fill>
    </dxf>
    <dxf>
      <font>
        <b/>
        <i val="0"/>
        <color rgb="FFFFFF00"/>
      </font>
      <fill>
        <patternFill>
          <bgColor rgb="FFFF0000"/>
        </patternFill>
      </fill>
    </dxf>
    <dxf>
      <font>
        <color rgb="FFFF0000"/>
      </font>
    </dxf>
    <dxf>
      <font>
        <color rgb="FFFF0000"/>
      </font>
    </dxf>
    <dxf>
      <font>
        <b/>
        <i val="0"/>
        <color rgb="FFFFFF00"/>
      </font>
      <fill>
        <patternFill>
          <bgColor rgb="FFFF0000"/>
        </patternFill>
      </fill>
    </dxf>
    <dxf>
      <font>
        <b/>
        <i val="0"/>
        <color rgb="FFFF0000"/>
      </font>
      <fill>
        <patternFill>
          <bgColor rgb="FFFFC000"/>
        </patternFill>
      </fill>
    </dxf>
    <dxf>
      <font>
        <b/>
        <i val="0"/>
        <color rgb="FFFF0000"/>
      </font>
      <fill>
        <patternFill>
          <bgColor rgb="FFFFC000"/>
        </patternFill>
      </fill>
    </dxf>
    <dxf>
      <font>
        <b/>
        <i val="0"/>
        <color rgb="FFFFFF00"/>
      </font>
      <fill>
        <patternFill>
          <bgColor rgb="FFFF0000"/>
        </patternFill>
      </fill>
    </dxf>
    <dxf>
      <font>
        <b/>
        <i val="0"/>
        <color rgb="FFFFFF00"/>
      </font>
      <fill>
        <patternFill>
          <bgColor rgb="FFFF0000"/>
        </patternFill>
      </fill>
    </dxf>
    <dxf>
      <font>
        <b/>
        <i val="0"/>
        <color rgb="FFFF0000"/>
      </font>
      <fill>
        <patternFill>
          <bgColor rgb="FFFFC000"/>
        </patternFill>
      </fill>
    </dxf>
    <dxf>
      <font>
        <color rgb="FFFF0000"/>
      </font>
    </dxf>
    <dxf>
      <font>
        <b/>
        <i val="0"/>
        <color rgb="FFFFFF00"/>
      </font>
      <fill>
        <patternFill>
          <bgColor rgb="FFFF0000"/>
        </patternFill>
      </fill>
    </dxf>
    <dxf>
      <font>
        <b/>
        <i val="0"/>
        <color rgb="FFFF0000"/>
      </font>
      <fill>
        <patternFill>
          <bgColor rgb="FFFFC000"/>
        </patternFill>
      </fill>
    </dxf>
    <dxf>
      <font>
        <color rgb="FFFF0000"/>
      </font>
    </dxf>
    <dxf>
      <font>
        <b/>
        <i val="0"/>
        <color rgb="FFFFFF00"/>
      </font>
      <fill>
        <patternFill>
          <bgColor rgb="FFFF0000"/>
        </patternFill>
      </fill>
    </dxf>
    <dxf>
      <font>
        <b/>
        <i val="0"/>
        <color rgb="FFFF0000"/>
      </font>
      <fill>
        <patternFill>
          <bgColor rgb="FFFFC000"/>
        </patternFill>
      </fill>
    </dxf>
    <dxf>
      <font>
        <color rgb="FFFF0000"/>
      </font>
    </dxf>
    <dxf>
      <font>
        <b/>
        <i val="0"/>
        <color rgb="FFFFFF00"/>
      </font>
      <fill>
        <patternFill>
          <bgColor rgb="FFFF0000"/>
        </patternFill>
      </fill>
    </dxf>
    <dxf>
      <font>
        <b/>
        <i val="0"/>
        <color rgb="FFFF0000"/>
      </font>
      <fill>
        <patternFill>
          <bgColor rgb="FFFFC000"/>
        </patternFill>
      </fill>
    </dxf>
    <dxf>
      <font>
        <color rgb="FFFF0000"/>
      </font>
    </dxf>
    <dxf>
      <font>
        <b/>
        <i val="0"/>
        <color rgb="FFFFFF00"/>
      </font>
      <fill>
        <patternFill>
          <bgColor rgb="FFFF0000"/>
        </patternFill>
      </fill>
    </dxf>
    <dxf>
      <font>
        <b/>
        <i val="0"/>
        <color rgb="FFFF0000"/>
      </font>
      <fill>
        <patternFill>
          <bgColor rgb="FFFFC000"/>
        </patternFill>
      </fill>
    </dxf>
    <dxf>
      <font>
        <color rgb="FFFF0000"/>
      </font>
    </dxf>
    <dxf>
      <font>
        <b/>
        <i val="0"/>
        <color rgb="FFFFFF00"/>
      </font>
      <fill>
        <patternFill>
          <bgColor rgb="FFFF0000"/>
        </patternFill>
      </fill>
    </dxf>
    <dxf>
      <font>
        <b/>
        <i val="0"/>
        <color rgb="FFFF0000"/>
      </font>
      <fill>
        <patternFill>
          <bgColor rgb="FFFFC000"/>
        </patternFill>
      </fill>
    </dxf>
    <dxf>
      <font>
        <color rgb="FFFF0000"/>
      </font>
    </dxf>
    <dxf>
      <font>
        <b/>
        <i val="0"/>
        <color rgb="FFFFFF00"/>
      </font>
      <fill>
        <patternFill>
          <bgColor rgb="FFFF0000"/>
        </patternFill>
      </fill>
    </dxf>
    <dxf>
      <font>
        <b/>
        <i val="0"/>
        <color rgb="FFFF0000"/>
      </font>
      <fill>
        <patternFill>
          <bgColor rgb="FFFFC000"/>
        </patternFill>
      </fill>
    </dxf>
    <dxf>
      <font>
        <b/>
        <i val="0"/>
        <color rgb="FFFFFF00"/>
      </font>
      <fill>
        <patternFill>
          <bgColor rgb="FFFF0000"/>
        </patternFill>
      </fill>
    </dxf>
    <dxf>
      <font>
        <b/>
        <i val="0"/>
      </font>
    </dxf>
    <dxf>
      <font>
        <b/>
        <i val="0"/>
        <color rgb="FFFFFF00"/>
      </font>
      <fill>
        <patternFill>
          <bgColor rgb="FFFF0000"/>
        </patternFill>
      </fill>
    </dxf>
    <dxf>
      <font>
        <b/>
        <i val="0"/>
      </font>
    </dxf>
    <dxf>
      <font>
        <b/>
        <i val="0"/>
        <color rgb="FFFFFF00"/>
      </font>
      <fill>
        <patternFill>
          <bgColor rgb="FFFF0000"/>
        </patternFill>
      </fill>
    </dxf>
    <dxf>
      <font>
        <b/>
        <i val="0"/>
      </font>
    </dxf>
    <dxf>
      <font>
        <b/>
        <i val="0"/>
        <color rgb="FFFFFF00"/>
      </font>
      <fill>
        <patternFill>
          <bgColor rgb="FFFF0000"/>
        </patternFill>
      </fill>
    </dxf>
    <dxf>
      <font>
        <b/>
        <i val="0"/>
      </font>
    </dxf>
    <dxf>
      <font>
        <b/>
        <i val="0"/>
        <color rgb="FFFFFF00"/>
      </font>
      <fill>
        <patternFill>
          <bgColor rgb="FFFF0000"/>
        </patternFill>
      </fill>
    </dxf>
    <dxf>
      <font>
        <b/>
        <i val="0"/>
      </font>
    </dxf>
    <dxf>
      <font>
        <color rgb="FFFF0000"/>
      </font>
    </dxf>
    <dxf>
      <font>
        <b/>
        <i val="0"/>
        <color rgb="FFFFFF00"/>
      </font>
      <fill>
        <patternFill>
          <bgColor rgb="FFFF0000"/>
        </patternFill>
      </fill>
    </dxf>
    <dxf>
      <font>
        <b/>
        <i val="0"/>
      </font>
    </dxf>
    <dxf>
      <font>
        <color rgb="FF9C0006"/>
      </font>
      <fill>
        <patternFill>
          <bgColor rgb="FFFFC7CE"/>
        </patternFill>
      </fill>
    </dxf>
    <dxf>
      <font>
        <b/>
        <i val="0"/>
        <color rgb="FFFFFF00"/>
      </font>
      <fill>
        <patternFill>
          <bgColor rgb="FFFF0000"/>
        </patternFill>
      </fill>
    </dxf>
    <dxf>
      <font>
        <b/>
        <i val="0"/>
      </font>
    </dxf>
    <dxf>
      <font>
        <color rgb="FFFF0000"/>
      </font>
    </dxf>
    <dxf>
      <font>
        <color rgb="FFFF0000"/>
      </font>
    </dxf>
    <dxf>
      <font>
        <b/>
        <i val="0"/>
        <color rgb="FFFFFF00"/>
      </font>
      <fill>
        <patternFill>
          <bgColor rgb="FFFF0000"/>
        </patternFill>
      </fill>
    </dxf>
    <dxf>
      <font>
        <b/>
        <i val="0"/>
      </font>
    </dxf>
    <dxf>
      <font>
        <b/>
        <i val="0"/>
        <color rgb="FFFFFF00"/>
      </font>
      <fill>
        <patternFill>
          <bgColor rgb="FFFF0000"/>
        </patternFill>
      </fill>
    </dxf>
    <dxf>
      <font>
        <b/>
        <i val="0"/>
      </font>
    </dxf>
    <dxf>
      <font>
        <color rgb="FFFF0000"/>
      </font>
    </dxf>
    <dxf>
      <font>
        <b/>
        <i val="0"/>
        <color rgb="FFFFFF00"/>
      </font>
      <fill>
        <patternFill>
          <bgColor rgb="FFFF0000"/>
        </patternFill>
      </fill>
    </dxf>
    <dxf>
      <font>
        <b/>
        <i val="0"/>
      </font>
    </dxf>
    <dxf>
      <font>
        <b/>
        <i val="0"/>
        <color rgb="FFFFFF00"/>
      </font>
      <fill>
        <patternFill>
          <bgColor rgb="FFFF0000"/>
        </patternFill>
      </fill>
    </dxf>
    <dxf>
      <font>
        <b/>
        <i val="0"/>
      </font>
    </dxf>
    <dxf>
      <font>
        <b/>
        <i val="0"/>
        <color rgb="FFFFFF00"/>
      </font>
      <fill>
        <patternFill>
          <bgColor rgb="FFFF0000"/>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cefetrjbr.sharepoint.com/sites/DIVOCCEFET-RJ/Documentos%20Compartilhados/DIVOC_DICOS%20-%20CORRENTE/PROCESSOS%20DIVOC-DICOS/PROCESSOS%20SRP%20DIVOC-%20CORRENTE/SRP%202022%20PR%2081-2022%20ITENS%20SEM%20&#202;XITO%203744.2022-61%20SUAP/Saldo%20PR%2081-2022%20ITENS%20S_&#202;XITO.xlsx" TargetMode="External"/><Relationship Id="rId2" Type="http://schemas.microsoft.com/office/2019/04/relationships/externalLinkLongPath" Target="/sites/DIVOCCEFET-RJ/Documentos%20Compartilhados/DIVOC_DICOS%20-%20CORRENTE/PROCESSOS%20DIVOC-DICOS/PROCESSOS%20SRP%20DIVOC-%20CORRENTE/SRP%202022%20PR%2081-2022%20ITENS%20SEM%20&#202;XITO%203744.2022-61%20SUAP/Saldo%20PR%2081-2022%20ITENS%20S_&#202;XITO.xlsx?AB224853" TargetMode="External"/><Relationship Id="rId1" Type="http://schemas.openxmlformats.org/officeDocument/2006/relationships/externalLinkPath" Target="file:///\\AB224853\Saldo%20PR%2081-2022%20ITENS%20S_&#202;XITO.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efetrjbr.sharepoint.com/sites/DIVOCCEFET-RJ/Documentos%20Compartilhados/DIVOC_DICOS%20-%20CORRENTE/PROCESSOS%20DIVOC-DICOS/PROCESSOS%20SRP%20DIVOC-%20CORRENTE/SRP%202023%20PR%2028-2023%20MOUSE%204478.2023-74/SALDO%20PR%2028-2023%20MOUSES%20CORRIGIR.xlsx" TargetMode="External"/><Relationship Id="rId2" Type="http://schemas.microsoft.com/office/2019/04/relationships/externalLinkLongPath" Target="/sites/DIVOCCEFET-RJ/Documentos%20Compartilhados/DIVOC_DICOS%20-%20CORRENTE/PROCESSOS%20DIVOC-DICOS/PROCESSOS%20SRP%20DIVOC-%20CORRENTE/SRP%202023%20PR%2028-2023%20MOUSE%204478.2023-74/SALDO%20PR%2028-2023%20MOUSES%20CORRIGIR.xlsx?22B8EDE7" TargetMode="External"/><Relationship Id="rId1" Type="http://schemas.openxmlformats.org/officeDocument/2006/relationships/externalLinkPath" Target="file:///\\22B8EDE7\SALDO%20PR%2028-2023%20MOUSES%20CORRIGIR.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cefetrjbr.sharepoint.com/sites/DIVOCCEFET-RJ/Documentos%20Compartilhados/DIVOC_DICOS%20-%20CORRENTE/PROCESSOS%20DIVOC-DICOS/PROCESSOS%20SRP%20DIVOC-%20CORRENTE/SRP%202023%20PR%2021-2023%20TROF&#201;US%204497.2023-09/Saldo%20SRP%2021-2023%20TROF&#201;US.xlsx" TargetMode="External"/><Relationship Id="rId2" Type="http://schemas.microsoft.com/office/2019/04/relationships/externalLinkLongPath" Target="/sites/DIVOCCEFET-RJ/Documentos%20Compartilhados/DIVOC_DICOS%20-%20CORRENTE/PROCESSOS%20DIVOC-DICOS/PROCESSOS%20SRP%20DIVOC-%20CORRENTE/SRP%202023%20PR%2021-2023%20TROF&#201;US%204497.2023-09/Saldo%20SRP%2021-2023%20TROF&#201;US.xlsx?4B3C17C9" TargetMode="External"/><Relationship Id="rId1" Type="http://schemas.openxmlformats.org/officeDocument/2006/relationships/externalLinkPath" Target="file:///\\4B3C17C9\Saldo%20SRP%2021-2023%20TROF&#201;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aldo Geral"/>
      <sheetName val="Saldo R$"/>
      <sheetName val="SALDO CONSOL"/>
      <sheetName val="HISTÓR CESSÕES"/>
      <sheetName val="PREFEIT"/>
      <sheetName val="DIREN"/>
      <sheetName val="DIRAP"/>
      <sheetName val="DIPPG"/>
      <sheetName val="DIREX"/>
      <sheetName val="DIGES"/>
      <sheetName val="DEPES"/>
      <sheetName val="DEMET"/>
      <sheetName val="M GRAÇA"/>
      <sheetName val="N IGUAÇU"/>
      <sheetName val="Planilha2"/>
      <sheetName val="Planilha1"/>
      <sheetName val="PETRÓP"/>
      <sheetName val="FRIB"/>
      <sheetName val="ITAGUAÍ"/>
      <sheetName val="VALENÇA"/>
      <sheetName val="ANGRA"/>
    </sheetNames>
    <sheetDataSet>
      <sheetData sheetId="0" refreshError="1"/>
      <sheetData sheetId="1" refreshError="1"/>
      <sheetData sheetId="2" refreshError="1"/>
      <sheetData sheetId="3" refreshError="1"/>
      <sheetData sheetId="4">
        <row r="5">
          <cell r="J5">
            <v>18</v>
          </cell>
        </row>
        <row r="6">
          <cell r="J6">
            <v>100</v>
          </cell>
        </row>
        <row r="7">
          <cell r="J7">
            <v>150</v>
          </cell>
        </row>
        <row r="8">
          <cell r="J8">
            <v>15</v>
          </cell>
        </row>
        <row r="9">
          <cell r="J9">
            <v>16</v>
          </cell>
        </row>
        <row r="10">
          <cell r="J10">
            <v>6</v>
          </cell>
        </row>
        <row r="11">
          <cell r="J11">
            <v>8</v>
          </cell>
        </row>
        <row r="12">
          <cell r="J12">
            <v>50</v>
          </cell>
        </row>
        <row r="13">
          <cell r="J13">
            <v>50</v>
          </cell>
        </row>
        <row r="14">
          <cell r="J14">
            <v>70</v>
          </cell>
        </row>
        <row r="15">
          <cell r="J15">
            <v>20</v>
          </cell>
        </row>
        <row r="16">
          <cell r="J16">
            <v>0</v>
          </cell>
        </row>
        <row r="17">
          <cell r="J17">
            <v>20</v>
          </cell>
        </row>
        <row r="18">
          <cell r="J18">
            <v>0</v>
          </cell>
        </row>
        <row r="19">
          <cell r="J19">
            <v>30</v>
          </cell>
        </row>
        <row r="20">
          <cell r="J20">
            <v>80</v>
          </cell>
        </row>
        <row r="21">
          <cell r="J21">
            <v>20</v>
          </cell>
        </row>
        <row r="22">
          <cell r="J22">
            <v>0</v>
          </cell>
        </row>
        <row r="23">
          <cell r="J23">
            <v>30</v>
          </cell>
        </row>
        <row r="24">
          <cell r="J24">
            <v>30</v>
          </cell>
        </row>
        <row r="25">
          <cell r="J25">
            <v>60</v>
          </cell>
        </row>
        <row r="26">
          <cell r="J26">
            <v>130</v>
          </cell>
        </row>
        <row r="27">
          <cell r="J27">
            <v>0</v>
          </cell>
        </row>
        <row r="28">
          <cell r="J28">
            <v>0</v>
          </cell>
        </row>
        <row r="29">
          <cell r="J29">
            <v>0</v>
          </cell>
        </row>
        <row r="30">
          <cell r="J30">
            <v>0</v>
          </cell>
        </row>
        <row r="31">
          <cell r="J31">
            <v>150</v>
          </cell>
        </row>
        <row r="32">
          <cell r="J32">
            <v>600</v>
          </cell>
        </row>
        <row r="33">
          <cell r="J33">
            <v>250</v>
          </cell>
        </row>
        <row r="34">
          <cell r="J34">
            <v>150</v>
          </cell>
        </row>
        <row r="35">
          <cell r="J35">
            <v>70</v>
          </cell>
        </row>
        <row r="36">
          <cell r="J36">
            <v>150</v>
          </cell>
        </row>
        <row r="37">
          <cell r="J37">
            <v>700</v>
          </cell>
        </row>
        <row r="38">
          <cell r="J38">
            <v>150</v>
          </cell>
        </row>
        <row r="39">
          <cell r="J39">
            <v>300</v>
          </cell>
        </row>
        <row r="40">
          <cell r="J40">
            <v>3000</v>
          </cell>
        </row>
        <row r="41">
          <cell r="J41">
            <v>0</v>
          </cell>
        </row>
      </sheetData>
      <sheetData sheetId="5" refreshError="1"/>
      <sheetData sheetId="6" refreshError="1"/>
      <sheetData sheetId="7">
        <row r="5">
          <cell r="J5">
            <v>0</v>
          </cell>
        </row>
        <row r="6">
          <cell r="J6">
            <v>0</v>
          </cell>
        </row>
        <row r="7">
          <cell r="J7">
            <v>0</v>
          </cell>
        </row>
        <row r="8">
          <cell r="J8">
            <v>0</v>
          </cell>
        </row>
        <row r="9">
          <cell r="J9">
            <v>0</v>
          </cell>
        </row>
        <row r="10">
          <cell r="J10">
            <v>0</v>
          </cell>
        </row>
        <row r="11">
          <cell r="J11">
            <v>0</v>
          </cell>
        </row>
        <row r="12">
          <cell r="J12">
            <v>0</v>
          </cell>
        </row>
        <row r="13">
          <cell r="J13">
            <v>0</v>
          </cell>
        </row>
        <row r="14">
          <cell r="J14">
            <v>0</v>
          </cell>
        </row>
        <row r="15">
          <cell r="J15">
            <v>0</v>
          </cell>
        </row>
        <row r="16">
          <cell r="J16">
            <v>0</v>
          </cell>
        </row>
        <row r="17">
          <cell r="J17">
            <v>0</v>
          </cell>
        </row>
        <row r="18">
          <cell r="J18">
            <v>0</v>
          </cell>
        </row>
        <row r="19">
          <cell r="J19">
            <v>0</v>
          </cell>
        </row>
        <row r="20">
          <cell r="J20">
            <v>0</v>
          </cell>
        </row>
        <row r="21">
          <cell r="J21">
            <v>0</v>
          </cell>
        </row>
        <row r="22">
          <cell r="J22">
            <v>0</v>
          </cell>
        </row>
        <row r="23">
          <cell r="J23">
            <v>0</v>
          </cell>
        </row>
        <row r="24">
          <cell r="J24">
            <v>0</v>
          </cell>
        </row>
        <row r="25">
          <cell r="J25">
            <v>0</v>
          </cell>
        </row>
        <row r="26">
          <cell r="J26">
            <v>0</v>
          </cell>
        </row>
        <row r="27">
          <cell r="J27">
            <v>0</v>
          </cell>
        </row>
        <row r="28">
          <cell r="J28">
            <v>0</v>
          </cell>
        </row>
        <row r="29">
          <cell r="J29">
            <v>0</v>
          </cell>
        </row>
        <row r="30">
          <cell r="J30">
            <v>0</v>
          </cell>
        </row>
        <row r="31">
          <cell r="J31">
            <v>0</v>
          </cell>
        </row>
        <row r="32">
          <cell r="J32">
            <v>0</v>
          </cell>
        </row>
        <row r="33">
          <cell r="J33">
            <v>0</v>
          </cell>
        </row>
        <row r="34">
          <cell r="J34">
            <v>0</v>
          </cell>
        </row>
        <row r="35">
          <cell r="J35">
            <v>0</v>
          </cell>
        </row>
        <row r="36">
          <cell r="J36">
            <v>0</v>
          </cell>
        </row>
        <row r="37">
          <cell r="J37">
            <v>0</v>
          </cell>
        </row>
        <row r="38">
          <cell r="J38">
            <v>0</v>
          </cell>
        </row>
        <row r="39">
          <cell r="J39">
            <v>0</v>
          </cell>
        </row>
        <row r="40">
          <cell r="J40">
            <v>150</v>
          </cell>
        </row>
        <row r="41">
          <cell r="J41">
            <v>250</v>
          </cell>
        </row>
      </sheetData>
      <sheetData sheetId="8" refreshError="1"/>
      <sheetData sheetId="9" refreshError="1"/>
      <sheetData sheetId="10" refreshError="1"/>
      <sheetData sheetId="11" refreshError="1"/>
      <sheetData sheetId="12">
        <row r="5">
          <cell r="J5">
            <v>0</v>
          </cell>
        </row>
        <row r="6">
          <cell r="J6">
            <v>25</v>
          </cell>
        </row>
        <row r="7">
          <cell r="J7">
            <v>50</v>
          </cell>
        </row>
        <row r="8">
          <cell r="J8">
            <v>0</v>
          </cell>
        </row>
        <row r="9">
          <cell r="J9">
            <v>0</v>
          </cell>
        </row>
        <row r="10">
          <cell r="J10">
            <v>0</v>
          </cell>
        </row>
        <row r="11">
          <cell r="J11">
            <v>0</v>
          </cell>
        </row>
        <row r="12">
          <cell r="J12">
            <v>0</v>
          </cell>
        </row>
        <row r="13">
          <cell r="J13">
            <v>0</v>
          </cell>
        </row>
        <row r="14">
          <cell r="J14">
            <v>0</v>
          </cell>
        </row>
        <row r="15">
          <cell r="J15">
            <v>0</v>
          </cell>
        </row>
        <row r="16">
          <cell r="J16">
            <v>0</v>
          </cell>
        </row>
        <row r="17">
          <cell r="J17">
            <v>0</v>
          </cell>
        </row>
        <row r="18">
          <cell r="J18">
            <v>1000</v>
          </cell>
        </row>
        <row r="19">
          <cell r="J19">
            <v>50</v>
          </cell>
        </row>
        <row r="20">
          <cell r="J20">
            <v>0</v>
          </cell>
        </row>
        <row r="21">
          <cell r="J21">
            <v>0</v>
          </cell>
        </row>
        <row r="22">
          <cell r="J22">
            <v>30</v>
          </cell>
        </row>
        <row r="23">
          <cell r="J23">
            <v>15</v>
          </cell>
        </row>
        <row r="24">
          <cell r="J24">
            <v>1</v>
          </cell>
        </row>
        <row r="25">
          <cell r="J25">
            <v>1</v>
          </cell>
        </row>
        <row r="26">
          <cell r="J26">
            <v>0</v>
          </cell>
        </row>
        <row r="27">
          <cell r="J27">
            <v>0</v>
          </cell>
        </row>
        <row r="28">
          <cell r="J28">
            <v>0</v>
          </cell>
        </row>
        <row r="29">
          <cell r="J29">
            <v>0</v>
          </cell>
        </row>
        <row r="30">
          <cell r="J30">
            <v>0</v>
          </cell>
        </row>
        <row r="31">
          <cell r="J31">
            <v>0</v>
          </cell>
        </row>
        <row r="32">
          <cell r="J32">
            <v>0</v>
          </cell>
        </row>
        <row r="33">
          <cell r="J33">
            <v>0</v>
          </cell>
        </row>
        <row r="34">
          <cell r="J34">
            <v>0</v>
          </cell>
        </row>
        <row r="35">
          <cell r="J35">
            <v>0</v>
          </cell>
        </row>
        <row r="36">
          <cell r="J36">
            <v>0</v>
          </cell>
        </row>
        <row r="37">
          <cell r="J37">
            <v>0</v>
          </cell>
        </row>
        <row r="38">
          <cell r="J38">
            <v>0</v>
          </cell>
        </row>
        <row r="39">
          <cell r="J39">
            <v>0</v>
          </cell>
        </row>
        <row r="40">
          <cell r="J40">
            <v>0</v>
          </cell>
        </row>
        <row r="41">
          <cell r="J41">
            <v>0</v>
          </cell>
        </row>
      </sheetData>
      <sheetData sheetId="13">
        <row r="5">
          <cell r="J5">
            <v>10</v>
          </cell>
        </row>
        <row r="6">
          <cell r="J6">
            <v>10</v>
          </cell>
        </row>
        <row r="7">
          <cell r="J7">
            <v>100</v>
          </cell>
        </row>
        <row r="8">
          <cell r="J8">
            <v>10</v>
          </cell>
        </row>
        <row r="9">
          <cell r="J9">
            <v>1</v>
          </cell>
        </row>
        <row r="10">
          <cell r="J10">
            <v>3</v>
          </cell>
        </row>
        <row r="11">
          <cell r="J11">
            <v>2</v>
          </cell>
        </row>
        <row r="12">
          <cell r="J12">
            <v>10</v>
          </cell>
        </row>
        <row r="13">
          <cell r="J13">
            <v>10</v>
          </cell>
        </row>
        <row r="14">
          <cell r="J14">
            <v>0</v>
          </cell>
        </row>
        <row r="15">
          <cell r="J15">
            <v>10</v>
          </cell>
        </row>
        <row r="16">
          <cell r="J16">
            <v>50</v>
          </cell>
        </row>
        <row r="17">
          <cell r="J17">
            <v>2</v>
          </cell>
        </row>
        <row r="18">
          <cell r="J18">
            <v>0</v>
          </cell>
        </row>
        <row r="19">
          <cell r="J19">
            <v>10</v>
          </cell>
        </row>
        <row r="20">
          <cell r="J20">
            <v>5</v>
          </cell>
        </row>
        <row r="21">
          <cell r="J21">
            <v>25</v>
          </cell>
        </row>
        <row r="22">
          <cell r="J22">
            <v>100</v>
          </cell>
        </row>
        <row r="23">
          <cell r="J23">
            <v>100</v>
          </cell>
        </row>
        <row r="24">
          <cell r="J24">
            <v>1</v>
          </cell>
        </row>
        <row r="25">
          <cell r="J25">
            <v>1</v>
          </cell>
        </row>
        <row r="26">
          <cell r="J26">
            <v>1</v>
          </cell>
        </row>
        <row r="27">
          <cell r="J27">
            <v>10</v>
          </cell>
        </row>
        <row r="28">
          <cell r="J28">
            <v>50</v>
          </cell>
        </row>
        <row r="29">
          <cell r="J29">
            <v>50</v>
          </cell>
        </row>
        <row r="30">
          <cell r="J30">
            <v>50</v>
          </cell>
        </row>
        <row r="31">
          <cell r="J31">
            <v>100</v>
          </cell>
        </row>
        <row r="32">
          <cell r="J32">
            <v>250</v>
          </cell>
        </row>
        <row r="33">
          <cell r="J33">
            <v>100</v>
          </cell>
        </row>
        <row r="34">
          <cell r="J34">
            <v>100</v>
          </cell>
        </row>
        <row r="35">
          <cell r="J35">
            <v>50</v>
          </cell>
        </row>
        <row r="36">
          <cell r="J36">
            <v>25</v>
          </cell>
        </row>
        <row r="37">
          <cell r="J37">
            <v>50</v>
          </cell>
        </row>
        <row r="38">
          <cell r="J38">
            <v>50</v>
          </cell>
        </row>
        <row r="39">
          <cell r="J39">
            <v>100</v>
          </cell>
        </row>
        <row r="40">
          <cell r="J40">
            <v>1000</v>
          </cell>
        </row>
        <row r="41">
          <cell r="J41">
            <v>1000</v>
          </cell>
        </row>
      </sheetData>
      <sheetData sheetId="14" refreshError="1"/>
      <sheetData sheetId="15" refreshError="1"/>
      <sheetData sheetId="16" refreshError="1"/>
      <sheetData sheetId="17">
        <row r="5">
          <cell r="J5">
            <v>5</v>
          </cell>
        </row>
        <row r="6">
          <cell r="J6">
            <v>5</v>
          </cell>
        </row>
        <row r="7">
          <cell r="J7">
            <v>50</v>
          </cell>
        </row>
        <row r="8">
          <cell r="J8">
            <v>0</v>
          </cell>
        </row>
        <row r="9">
          <cell r="J9">
            <v>0</v>
          </cell>
        </row>
        <row r="10">
          <cell r="J10">
            <v>0</v>
          </cell>
        </row>
        <row r="11">
          <cell r="J11">
            <v>0</v>
          </cell>
        </row>
        <row r="12">
          <cell r="J12">
            <v>0</v>
          </cell>
        </row>
        <row r="13">
          <cell r="J13">
            <v>0</v>
          </cell>
        </row>
        <row r="14">
          <cell r="J14">
            <v>0</v>
          </cell>
        </row>
        <row r="15">
          <cell r="J15">
            <v>0</v>
          </cell>
        </row>
        <row r="16">
          <cell r="J16">
            <v>0</v>
          </cell>
        </row>
        <row r="17">
          <cell r="J17">
            <v>0</v>
          </cell>
        </row>
        <row r="18">
          <cell r="J18">
            <v>0</v>
          </cell>
        </row>
        <row r="19">
          <cell r="J19">
            <v>400</v>
          </cell>
        </row>
        <row r="20">
          <cell r="J20">
            <v>50</v>
          </cell>
        </row>
        <row r="21">
          <cell r="J21">
            <v>0</v>
          </cell>
        </row>
        <row r="22">
          <cell r="J22">
            <v>200</v>
          </cell>
        </row>
        <row r="23">
          <cell r="J23">
            <v>0</v>
          </cell>
        </row>
        <row r="24">
          <cell r="J24">
            <v>0</v>
          </cell>
        </row>
        <row r="25">
          <cell r="J25">
            <v>19</v>
          </cell>
        </row>
        <row r="26">
          <cell r="J26">
            <v>2</v>
          </cell>
        </row>
        <row r="27">
          <cell r="J27">
            <v>0</v>
          </cell>
        </row>
        <row r="28">
          <cell r="J28">
            <v>0</v>
          </cell>
        </row>
        <row r="29">
          <cell r="J29">
            <v>0</v>
          </cell>
        </row>
        <row r="30">
          <cell r="J30">
            <v>0</v>
          </cell>
        </row>
        <row r="31">
          <cell r="J31">
            <v>0</v>
          </cell>
        </row>
        <row r="32">
          <cell r="J32">
            <v>200</v>
          </cell>
        </row>
        <row r="33">
          <cell r="J33">
            <v>100</v>
          </cell>
        </row>
        <row r="34">
          <cell r="J34">
            <v>100</v>
          </cell>
        </row>
        <row r="35">
          <cell r="J35">
            <v>0</v>
          </cell>
        </row>
        <row r="36">
          <cell r="J36">
            <v>0</v>
          </cell>
        </row>
        <row r="37">
          <cell r="J37">
            <v>320</v>
          </cell>
        </row>
        <row r="38">
          <cell r="J38">
            <v>300</v>
          </cell>
        </row>
        <row r="39">
          <cell r="J39">
            <v>220</v>
          </cell>
        </row>
        <row r="40">
          <cell r="J40">
            <v>310</v>
          </cell>
        </row>
        <row r="41">
          <cell r="J41">
            <v>510</v>
          </cell>
        </row>
      </sheetData>
      <sheetData sheetId="18">
        <row r="5">
          <cell r="J5">
            <v>0</v>
          </cell>
        </row>
        <row r="6">
          <cell r="J6">
            <v>0</v>
          </cell>
        </row>
        <row r="7">
          <cell r="J7">
            <v>0</v>
          </cell>
        </row>
        <row r="8">
          <cell r="J8">
            <v>0</v>
          </cell>
        </row>
        <row r="9">
          <cell r="J9">
            <v>0</v>
          </cell>
        </row>
        <row r="10">
          <cell r="J10">
            <v>1</v>
          </cell>
        </row>
        <row r="11">
          <cell r="J11">
            <v>1</v>
          </cell>
        </row>
        <row r="12">
          <cell r="J12">
            <v>0</v>
          </cell>
        </row>
        <row r="13">
          <cell r="J13">
            <v>0</v>
          </cell>
        </row>
        <row r="14">
          <cell r="J14">
            <v>0</v>
          </cell>
        </row>
        <row r="15">
          <cell r="J15">
            <v>0</v>
          </cell>
        </row>
        <row r="16">
          <cell r="J16">
            <v>0</v>
          </cell>
        </row>
        <row r="17">
          <cell r="J17">
            <v>30</v>
          </cell>
        </row>
        <row r="18">
          <cell r="J18">
            <v>0</v>
          </cell>
        </row>
        <row r="19">
          <cell r="J19">
            <v>0</v>
          </cell>
        </row>
        <row r="20">
          <cell r="J20">
            <v>30</v>
          </cell>
        </row>
        <row r="21">
          <cell r="J21">
            <v>0</v>
          </cell>
        </row>
        <row r="22">
          <cell r="J22">
            <v>0</v>
          </cell>
        </row>
        <row r="23">
          <cell r="J23">
            <v>0</v>
          </cell>
        </row>
        <row r="24">
          <cell r="J24">
            <v>0</v>
          </cell>
        </row>
        <row r="25">
          <cell r="J25">
            <v>0</v>
          </cell>
        </row>
        <row r="26">
          <cell r="J26">
            <v>0</v>
          </cell>
        </row>
        <row r="27">
          <cell r="J27">
            <v>0</v>
          </cell>
        </row>
        <row r="28">
          <cell r="J28">
            <v>0</v>
          </cell>
        </row>
        <row r="29">
          <cell r="J29">
            <v>0</v>
          </cell>
        </row>
        <row r="30">
          <cell r="J30">
            <v>0</v>
          </cell>
        </row>
        <row r="31">
          <cell r="J31">
            <v>0</v>
          </cell>
        </row>
        <row r="32">
          <cell r="J32">
            <v>0</v>
          </cell>
        </row>
        <row r="33">
          <cell r="J33">
            <v>0</v>
          </cell>
        </row>
        <row r="34">
          <cell r="J34">
            <v>0</v>
          </cell>
        </row>
        <row r="35">
          <cell r="J35">
            <v>0</v>
          </cell>
        </row>
        <row r="36">
          <cell r="J36">
            <v>0</v>
          </cell>
        </row>
        <row r="37">
          <cell r="J37">
            <v>0</v>
          </cell>
        </row>
        <row r="38">
          <cell r="J38">
            <v>0</v>
          </cell>
        </row>
        <row r="39">
          <cell r="J39">
            <v>0</v>
          </cell>
        </row>
        <row r="40">
          <cell r="J40">
            <v>1000</v>
          </cell>
        </row>
        <row r="41">
          <cell r="J41">
            <v>1000</v>
          </cell>
        </row>
      </sheetData>
      <sheetData sheetId="19" refreshError="1"/>
      <sheetData sheetId="20">
        <row r="5">
          <cell r="J5">
            <v>10</v>
          </cell>
        </row>
        <row r="6">
          <cell r="J6">
            <v>200</v>
          </cell>
        </row>
        <row r="7">
          <cell r="J7">
            <v>440</v>
          </cell>
        </row>
        <row r="8">
          <cell r="J8">
            <v>53</v>
          </cell>
        </row>
        <row r="9">
          <cell r="J9">
            <v>0</v>
          </cell>
        </row>
        <row r="10">
          <cell r="J10">
            <v>0</v>
          </cell>
        </row>
        <row r="11">
          <cell r="J11">
            <v>0</v>
          </cell>
        </row>
        <row r="12">
          <cell r="J12">
            <v>0</v>
          </cell>
        </row>
        <row r="13">
          <cell r="J13">
            <v>0</v>
          </cell>
        </row>
        <row r="14">
          <cell r="J14">
            <v>0</v>
          </cell>
        </row>
        <row r="15">
          <cell r="J15">
            <v>200</v>
          </cell>
        </row>
        <row r="16">
          <cell r="J16">
            <v>0</v>
          </cell>
        </row>
        <row r="17">
          <cell r="J17">
            <v>0</v>
          </cell>
        </row>
        <row r="18">
          <cell r="J18">
            <v>0</v>
          </cell>
        </row>
        <row r="19">
          <cell r="J19">
            <v>0</v>
          </cell>
        </row>
        <row r="20">
          <cell r="J20">
            <v>100</v>
          </cell>
        </row>
        <row r="21">
          <cell r="J21">
            <v>0</v>
          </cell>
        </row>
        <row r="22">
          <cell r="J22">
            <v>0</v>
          </cell>
        </row>
        <row r="23">
          <cell r="J23">
            <v>50</v>
          </cell>
        </row>
        <row r="24">
          <cell r="J24">
            <v>0</v>
          </cell>
        </row>
        <row r="25">
          <cell r="J25">
            <v>20</v>
          </cell>
        </row>
        <row r="26">
          <cell r="J26">
            <v>0</v>
          </cell>
        </row>
        <row r="27">
          <cell r="J27">
            <v>0</v>
          </cell>
        </row>
        <row r="28">
          <cell r="J28">
            <v>0</v>
          </cell>
        </row>
        <row r="29">
          <cell r="J29">
            <v>0</v>
          </cell>
        </row>
        <row r="30">
          <cell r="J30">
            <v>0</v>
          </cell>
        </row>
        <row r="31">
          <cell r="J31">
            <v>50</v>
          </cell>
        </row>
        <row r="32">
          <cell r="J32">
            <v>30</v>
          </cell>
        </row>
        <row r="33">
          <cell r="J33">
            <v>10</v>
          </cell>
        </row>
        <row r="34">
          <cell r="J34">
            <v>10</v>
          </cell>
        </row>
        <row r="35">
          <cell r="J35">
            <v>0</v>
          </cell>
        </row>
        <row r="36">
          <cell r="J36">
            <v>0</v>
          </cell>
        </row>
        <row r="37">
          <cell r="J37">
            <v>0</v>
          </cell>
        </row>
        <row r="38">
          <cell r="J38">
            <v>0</v>
          </cell>
        </row>
        <row r="39">
          <cell r="J39">
            <v>30</v>
          </cell>
        </row>
        <row r="40">
          <cell r="J40">
            <v>348</v>
          </cell>
        </row>
        <row r="41">
          <cell r="J41">
            <v>368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aldo Geral"/>
      <sheetName val="Saldo R$"/>
      <sheetName val="SALDO CONSOL"/>
      <sheetName val="HISTÓR CESSÕES"/>
      <sheetName val="DIREG"/>
      <sheetName val="DTINF"/>
      <sheetName val="PREF"/>
      <sheetName val="DIREN"/>
      <sheetName val="DIRAP"/>
      <sheetName val="DIPPG"/>
      <sheetName val="DIREX"/>
      <sheetName val="DIGES"/>
      <sheetName val="DEPES"/>
      <sheetName val="DEMET"/>
      <sheetName val="MG"/>
      <sheetName val="NI"/>
      <sheetName val="PET"/>
      <sheetName val="FRIB"/>
      <sheetName val="ITA"/>
      <sheetName val="VAL"/>
      <sheetName val="ANG"/>
    </sheetNames>
    <sheetDataSet>
      <sheetData sheetId="0" refreshError="1"/>
      <sheetData sheetId="1" refreshError="1"/>
      <sheetData sheetId="2" refreshError="1"/>
      <sheetData sheetId="3" refreshError="1"/>
      <sheetData sheetId="4">
        <row r="5">
          <cell r="B5" t="str">
            <v>FORTZ COMERCIO DE MATERIAIS ELETRICOS LTDA/
43.098.231/0001-92</v>
          </cell>
          <cell r="C5" t="str">
            <v>Abraçadeira de Nylon 2,5 x 100mm transparente 
PACOTE COM 100 peças</v>
          </cell>
          <cell r="D5" t="str">
            <v>PACOTE
COM
100</v>
          </cell>
          <cell r="F5">
            <v>2.81</v>
          </cell>
          <cell r="J5">
            <v>0</v>
          </cell>
        </row>
        <row r="6">
          <cell r="B6" t="str">
            <v>FORTZ COMERCIO DE MATERIAIS ELETRICOS LTDA/
43.098.231/0001-92</v>
          </cell>
          <cell r="C6" t="str">
            <v>Abraçadeira de Nylon 4,8 x 200mm transparente 
PACOTE COM 100 peças</v>
          </cell>
          <cell r="D6" t="str">
            <v>PACOTE
COM
100</v>
          </cell>
          <cell r="F6">
            <v>10.41</v>
          </cell>
          <cell r="J6">
            <v>0</v>
          </cell>
        </row>
        <row r="7">
          <cell r="B7" t="str">
            <v>VRM COMERCIO E SERVICOS LTDA/ 31.868.626/0001-48</v>
          </cell>
          <cell r="C7" t="str">
            <v>Abraçadeira de Nylon 4,8 x 280mm transparente 
PACOTE COM 100 peças</v>
          </cell>
          <cell r="D7" t="str">
            <v>PACOTE
COM
100</v>
          </cell>
          <cell r="F7">
            <v>15.04</v>
          </cell>
          <cell r="J7">
            <v>0</v>
          </cell>
        </row>
        <row r="8">
          <cell r="B8" t="str">
            <v>Fornecedor: AMILTON GUIMARAES E CIA LTDA/ 71.511.349/0001-36</v>
          </cell>
          <cell r="C8" t="str">
            <v>Abraçadeira de velcro preto (rolo com 2 cm x 3 metros ) 
Característica/Configurações/Requisitos mínimos:
Rolo de velcro preto com 2 cm de largura e 3 metros de comprimento. Ideal para a amarração e organização de fios, cabos de computadores e chicotes elétricos.</v>
          </cell>
          <cell r="D8" t="str">
            <v>UNIDADE</v>
          </cell>
          <cell r="F8">
            <v>12.09</v>
          </cell>
          <cell r="J8">
            <v>3</v>
          </cell>
        </row>
        <row r="9">
          <cell r="B9" t="str">
            <v>VAGNER OLIVEIRA DE ALMEIDA 88751724634/ 47.268.549/0001-25</v>
          </cell>
          <cell r="C9" t="str">
            <v>Adaptador (suporte) de baia HD 2.5" para HD 3.5 " 
Característica/Configurações/Requisitos mínimos: 
Compativel com HD 2.5 SSD</v>
          </cell>
          <cell r="D9" t="str">
            <v>UNIDADE</v>
          </cell>
          <cell r="F9">
            <v>12</v>
          </cell>
          <cell r="J9">
            <v>0</v>
          </cell>
        </row>
        <row r="10">
          <cell r="B10" t="str">
            <v>R.P. AZEVEDO SERVICOS E COMERCIO DE EQUIPAMENTOS DE INFORMATICA/17.215.437/0001-45</v>
          </cell>
          <cell r="C10" t="str">
            <v xml:space="preserve">Adaptador Displayport para VGA
Característica/Configurações/Requisitos mínimos:
Adaptador Displayport para VGA Fêmea, permite a exibição do conteúdo de vídeo de um laptop em qualquer monitor, projetor ou HDTV com uma entrada VGA. Deve ser de fácil utilização suportar uma resolução máxima de vídeo de 1080p e garantir uma experiência de visualização de qualidade.   </v>
          </cell>
          <cell r="D10" t="str">
            <v>UNIDADE</v>
          </cell>
          <cell r="F10">
            <v>17.5</v>
          </cell>
          <cell r="J10">
            <v>1</v>
          </cell>
        </row>
        <row r="11">
          <cell r="B11" t="str">
            <v>R.P. AZEVEDO SERVICOS E COMERCIO DE EQUIPAMENTOS DE INFORMATICA/
17.215.437/0001-45</v>
          </cell>
          <cell r="C11" t="str">
            <v>Adaptador HDMI para VGA
Característica/Configurações/Requisitos mínimos:
Adaptador HDMI Macho para VGA Fêmea, permite a exibição do conteúdo de vídeo de um laptop em qualquer monitor, projetor ou HDTV com uma entrada VGA. Deve ser de fácil utilização suportar uma resolução máxima de vídeo de 1080p e garantir uma experiência de visualização de qualidade. </v>
          </cell>
          <cell r="D11" t="str">
            <v>UNIDADE</v>
          </cell>
          <cell r="F11">
            <v>16.8</v>
          </cell>
          <cell r="J11">
            <v>1</v>
          </cell>
        </row>
        <row r="12">
          <cell r="B12" t="str">
            <v>EASYTECH SECURITY COMERCIO DE ELETRONICA LTDA/ 48.924.825/0001-29</v>
          </cell>
          <cell r="C12" t="str">
            <v>Bateria 9 Volts Recarregavel
Característica/Configurações/Requisitos mínimos:
quadrada, alta capacidade 250 mAh Ni-MH;  Voltagem 9v. Devem ser fornecidas em embalagem individual e lacrada pelo fabricante.</v>
          </cell>
          <cell r="D12" t="str">
            <v>UNIDADE</v>
          </cell>
          <cell r="F12">
            <v>10</v>
          </cell>
          <cell r="J12">
            <v>0</v>
          </cell>
        </row>
        <row r="13">
          <cell r="B13" t="str">
            <v>CARAPINHEIRO MANUTENCAO E COMERCIO DE EQUIPAMENTOS E ACESSORIOS MEDICO HOSPITALA/
11.610.111/0001-36</v>
          </cell>
          <cell r="C13" t="str">
            <v>Bateria selada para no-break 12V (5A) 
Característica/Configurações/Requisitos mínimos: 
Capacidade: 21 W @ 15 minutos a uma taxa de 1.67 V por célula a 25 ° C; Descarga máxima de corrente em 5 segundos: 60 / 90A; Resistência interna: aproximadamente 25 mO; Dimensões aproximadas: 6,8 / 8,8 / 10,5 cm (Prof / Larg / Alt). Ideal para ser usada em no-breaks; Prazo de validade: mínimo de 1 ano</v>
          </cell>
          <cell r="D13" t="str">
            <v>UNIDADE</v>
          </cell>
          <cell r="F13">
            <v>52.6</v>
          </cell>
          <cell r="J13">
            <v>3</v>
          </cell>
        </row>
        <row r="14">
          <cell r="B14" t="str">
            <v>COMETA DISTRIBUIDORA DE BATERIAS LTDA/ 50.922.493/0001-95</v>
          </cell>
          <cell r="C14" t="str">
            <v>Bateria selada para no-break 12V (7A)
Característica/Configurações/Requisitos mínimos: 
Bateria selada com tensão de 12V e corrente de 7A. Ideal para ser usada em no-breaks; dimensões aproximadas : 15.1 x 6.5 x 10 cm (Prof / Larg / Alt); Prazo de validade/GARANTIA: mínimo de 1 ano</v>
          </cell>
          <cell r="D14" t="str">
            <v>UNIDADE</v>
          </cell>
          <cell r="F14">
            <v>63.9</v>
          </cell>
          <cell r="J14">
            <v>0</v>
          </cell>
        </row>
        <row r="15">
          <cell r="B15" t="str">
            <v>VRM COMERCIO E SERVICOS LTDA/ 31.868.626/0001-48</v>
          </cell>
          <cell r="C15" t="str">
            <v>Baterias de Lithium CR2032  (Pacote com 5 unidades)
Característica/Configurações/Requisitos mínimos:  
 3V  (para uso em place-mãe), lacrado pelo fabricante.
 Prazo de validade: mínimo de 1 ano</v>
          </cell>
          <cell r="D15" t="str">
            <v>PACOTE
COM
5</v>
          </cell>
          <cell r="F15">
            <v>4.79</v>
          </cell>
          <cell r="J15">
            <v>0</v>
          </cell>
        </row>
        <row r="16">
          <cell r="B16" t="str">
            <v>GWC INDUSTRIA, IMPORTACAO E DISTRIBUICAO DE ELETRONICOS LTDA/ 49.329.140/0001-05</v>
          </cell>
          <cell r="C16" t="str">
            <v>Cabo UTP rede - categoria 6 - (caixa 305 Metros)
Característica/Configurações/Requisitos mínimos:  
 (TIA/EIA 568 B.2 / B.2- 1), cabos com 04 pares trançados, condutores sólidos de cobre 24 AWG, isolados em polietileno, capa externa em PVC não propagante à chama, na cor azul. 
Certificado pela ANATEL.
Mod. Referencia: Furukawa Gigalan</v>
          </cell>
          <cell r="D16" t="str">
            <v>CAIXA Contendo 305 m</v>
          </cell>
          <cell r="F16">
            <v>730.5</v>
          </cell>
          <cell r="J16">
            <v>0</v>
          </cell>
        </row>
        <row r="17">
          <cell r="B17" t="str">
            <v>ISRAEL REIS SILVA/ 48.370.259/0001-50</v>
          </cell>
          <cell r="C17" t="str">
            <v xml:space="preserve">Case Externo para SSD NVMe M.2 
Característica/Configurações/Requisitos mínimos:
Velocidade de transmissão minima: 5Gbps; Entradas: USB 3.0; Compatibilidade: TODOS SSD NVME M.2 - capacidade de até 1TB; Fonte de alimentação: USB; Instalação de HD Plug and Play; Deverá acompanhar: 1x case gaveta, 1x Mini Chave Philips, 1x cabo USB </v>
          </cell>
          <cell r="D17" t="str">
            <v>UNIDADE</v>
          </cell>
          <cell r="F17">
            <v>230</v>
          </cell>
          <cell r="J17">
            <v>2</v>
          </cell>
        </row>
        <row r="18">
          <cell r="B18" t="str">
            <v>R.P. AZEVEDO SERVICOS E COMERCIO DE EQUIPAMENTOS DE INFORMATICA/
17.215.437/0001-45</v>
          </cell>
          <cell r="C18" t="str">
            <v>Conector GigaLan CAT.6 RJ45 T568A/B  (Fêmea)
Característica/Configurações/Requisitos mínimos:
Atende aos limites estabelecidos nas normas para CAT.6; Performance garantida para até 4 conexões em canais de 100 metros; Corpo em termoplástico de alto impacto não propagante à chama (UL 94 V-0); Vias de contato produzidas em bronze fosforoso com camadas de 2,54 m de níquel e 1,27 m de ouro; Montado em placa de circuito impresso dupla face; Possibilidade de fixação de ícones de identificação; Terminais de conexão em bronze fosforoso estanhado, padrão 110 IDC, para condutores de 22 a 26 AWG; Capa traseira já fornecidas com o conector;
Disponível em pinagem T568A/B; Fornecido na cor Bege ou branca; Compatível com todos os patch panels descarregados, espelhos e tomadas. Compatível com todos alicates de crimpagem push-down padrão
Mod referencia : Furukawa</v>
          </cell>
          <cell r="D18" t="str">
            <v>UNIDADE</v>
          </cell>
          <cell r="F18">
            <v>6.5</v>
          </cell>
          <cell r="J18">
            <v>0</v>
          </cell>
        </row>
        <row r="19">
          <cell r="B19" t="str">
            <v>OLIVEIRA &amp; ALMEIDA INFORMATICA LTDA/ 13.218.025/0001-08</v>
          </cell>
          <cell r="C19" t="str">
            <v xml:space="preserve">Conector RJ-45 CAT- 5e (Macho)
Característica/Configurações/Requisitos mínimos:
Utilizado em cabeamento estruturado; deve Atender a FCC 68.5 (EMI - Interferência Eletromagnética); compatível com condutores de 22 a 26 AWG; 
Atender aos requisitos da UL 94 –V-0; Construído em policarbonato incolor e contatos revestidos com uma camada de ouro. </v>
          </cell>
          <cell r="D19" t="str">
            <v>UNIDADE</v>
          </cell>
          <cell r="F19">
            <v>0.14000000000000001</v>
          </cell>
          <cell r="J19">
            <v>0</v>
          </cell>
        </row>
        <row r="20">
          <cell r="B20" t="str">
            <v>CRISTIANE BISPO SANTOS/ 33.529.762/0001-39</v>
          </cell>
          <cell r="C20" t="str">
            <v>Controle Remoto Universal Wi-Fi (smart)
Característica/Configurações/Requisitos mínimos: 
Controle simplificado e unificado em um dispositivo inteligente e fácil de usar, que pode ser conectado por Wi-Fi; Com conectividade USB, podendo ser alimentado por cabo de energia elétrica ou carregadores móveis;
Ligue, desligue e controle funções da TV, ar-condicionado e outros dispositivos infravermelho permitindo centralizar os controles remotos por ambientes e tenha mais liberdade e praticidade para controlar seus equipamentos, em um só dispositivo, via app; Instalação fácil e rápida; Deverá Acompanhar a fonte de alimentação, cabo USB e manual do usuário; Alcance Wi-Fi sem obstáculos até 50 m sem obstaculos; garantia 1 ano</v>
          </cell>
          <cell r="D20" t="str">
            <v>UNIDADE</v>
          </cell>
          <cell r="F20">
            <v>49</v>
          </cell>
          <cell r="J20">
            <v>1</v>
          </cell>
        </row>
        <row r="21">
          <cell r="B21" t="str">
            <v>PLAXIS INDUSTRIA E COMERCIO DE EQUIPAMENTOS TECNOLOGICOS LTDA/ 30.670.371/0001-41</v>
          </cell>
          <cell r="C21" t="str">
            <v>CORDÃO ÓPTICO MULTIMODO 
Característica/Configurações/Requisitos mínimos:
50.0µm OM3 10 Gigabits DUPLEX  LC-UCP/LC-UCP  2,5mts</v>
          </cell>
          <cell r="D21" t="str">
            <v>UNIDADE</v>
          </cell>
          <cell r="F21">
            <v>37.5</v>
          </cell>
          <cell r="J21">
            <v>0</v>
          </cell>
        </row>
        <row r="22">
          <cell r="B22" t="str">
            <v>TECPARTS IMPORTACAO E DISTRIBUICAO DE PECAS LTDA/ 15.135.210/0001-64</v>
          </cell>
          <cell r="C22" t="str">
            <v>DISCO MAGNÉTICO SSD 240GB 2,5"
Característica/Configurações/Requisitos mínimos:
SATA, leitura: 500MB/s   ,  Gravação: 430MB/s , capacidade: 240GB
Garantia: 36 meses do fabricante</v>
          </cell>
          <cell r="D22" t="str">
            <v>UNIDADE</v>
          </cell>
          <cell r="F22">
            <v>61.75</v>
          </cell>
          <cell r="J22">
            <v>0</v>
          </cell>
        </row>
        <row r="23">
          <cell r="B23" t="str">
            <v>TECPARTS IMPORTACAO E DISTRIBUICAO DE PECAS LTDA/ 15.135.210/0001-64</v>
          </cell>
          <cell r="C23" t="str">
            <v>DISCO MAGNÉTICO SSD 480GB 2,5"
Característica/Configurações/Requisitos mínimos:
SATA, leitura: 500MB/s   ,  Gravação: 430MB/s , capacidade: 480GB
Garantia: 36 meses do fabricante</v>
          </cell>
          <cell r="D23" t="str">
            <v>UNIDADE</v>
          </cell>
          <cell r="F23">
            <v>97.85</v>
          </cell>
          <cell r="J23">
            <v>9</v>
          </cell>
        </row>
        <row r="24">
          <cell r="B24" t="str">
            <v>INOVABRAS PRODUTOS INTELIGENTES LTDA/ 18.467.445/0001-41</v>
          </cell>
          <cell r="C24" t="str">
            <v>Filtro de linha com  5 tomadas
Característica/Configurações/Requisitos mínimos:
Tensão Nominal: 100 ~ 240Vac(Bivolt Automático); Corrente Máxima: 10A; Potencia Máxima de Operação: 1270W(127V) e 2.200 (220 V)
Freqüência de rede elétrica: 50 ou 60Hz; Conexão de Entrada: Plugue 2P + T (NBR 14136) 10A; Quantidade de tomadas: 5 tomadas 2P + t (NBR 14136) 10A; Comprimento cabo de força: 1m; Chave liga/desliga: Chave inteligente com indicador luminoso de funcionamento; Tecnologias de Proteção: Varistor contra surtos de tensão; Chave inteligente tipo disjuntor (circuit breaker); proteção contra curto-circuito e sobrecarga</v>
          </cell>
          <cell r="D24" t="str">
            <v>UNIDADE</v>
          </cell>
          <cell r="F24">
            <v>19.850000000000001</v>
          </cell>
          <cell r="J24">
            <v>35</v>
          </cell>
        </row>
        <row r="25">
          <cell r="B25" t="str">
            <v>: BMS IMPORTACAO EXPORTACAO DE EQUIPAMENTOS LTDA/ 67.457.705/0001- 03</v>
          </cell>
          <cell r="C25" t="str">
            <v>Fitas Para Etiquetadora Brother® 
Característica/Configurações/Requisitos mínimos:
Fita TZE TZ-231 Compativel para Rotulador Brother P Touch E500, largura 12mm ; Laminada Branca Compatível com TZ-231 / TZe-231 para rotuladores *Brother®; Pode ser usado com todos os rotuladores que aceitem fitas "TZ" e "TZe" de 12mm Modelo TZ2-231</v>
          </cell>
          <cell r="D25" t="str">
            <v>UNIDADE</v>
          </cell>
          <cell r="F25">
            <v>13.88</v>
          </cell>
          <cell r="J25">
            <v>0</v>
          </cell>
        </row>
        <row r="26">
          <cell r="B26" t="str">
            <v>R.P. AZEVEDO SERVICOS E COMERCIO DE EQUIPAMENTOS DE INFORMATICA/ 17.215.437/0001-45</v>
          </cell>
          <cell r="C26" t="str">
            <v>Fonte de alimentação Universal para o notebook (DELL, HP e LENOVO)
Característica/Configurações/Requisitos mínimos:
bi volt AC 110-240V- 50/60Hz; Compatível com notebooks de até 120W; Conjunto com no minimo 8 Conectores; Garantia: 1 ano</v>
          </cell>
          <cell r="D26" t="str">
            <v>UNIDADE</v>
          </cell>
          <cell r="F26">
            <v>45</v>
          </cell>
          <cell r="J26">
            <v>2</v>
          </cell>
        </row>
        <row r="27">
          <cell r="B27" t="str">
            <v>YASMIM LUZIA OLIVEIRA SEABRA NASCIMENTO/ 43.063.533/0001-25</v>
          </cell>
          <cell r="C27" t="str">
            <v xml:space="preserve">Headsets (fones de ouvido com microfone) USB
Característica/Configurações/Requisitos mínimos:
fone duplo auricular com proteção auricular em couro sintético ou espuma, a fim de se evitar alergias e melhorar o conforto; conjunto haste/microfone rígido e ajustável; microfone com cancelamento de ruído ambiente; áudio em banda larga: faixa de frequências de áudio de 150Hz até 6,8kHz; tiara de tamanho regulável; cabo com conexão USB 2.0 ou superior; cabo fabricado pelo mesmo fabricante do fone de ouvido; processamento de sinal digital (DSP) para tratamento dos sinais de som e voz; com tecnologia que ofereça proteção contra aumentos súbitos do volume de áudio; possibilidade de atendimento de chamadas e controle de volume no próprio aparelho; compatível com o sistema operacional Windows 10; conector USB; certificado para Skype for Business; </v>
          </cell>
          <cell r="D27" t="str">
            <v>UNIDADE</v>
          </cell>
          <cell r="F27">
            <v>233.54</v>
          </cell>
          <cell r="J27">
            <v>23</v>
          </cell>
        </row>
        <row r="28">
          <cell r="B28" t="str">
            <v>VRM COMERCIO E SERVICOS LTDA/ 31.868.626/0001-48</v>
          </cell>
          <cell r="C28" t="str">
            <v>Limpa contato elétrico e eletrônico 
Característica/Configurações/Requisitos mínimos:
aplica-se à todos os mecanismos e contatos elétricos e eletrônicos, dispensa a desmontagem dos componentes. Recipiente em aerossol (Spray) com no mínimo 300 ml. Validade mínima: 1 ano.</v>
          </cell>
          <cell r="D28" t="str">
            <v>UNIDADE</v>
          </cell>
          <cell r="F28">
            <v>13.5</v>
          </cell>
          <cell r="J28">
            <v>0</v>
          </cell>
        </row>
        <row r="29">
          <cell r="B29" t="str">
            <v>CINECON DISTRIBUIDORA LTDA/ 18.199.200/0001-80</v>
          </cell>
          <cell r="C29" t="str">
            <v>Memória DDR3 4Gb 
Característica/Configurações/Requisitos mínimos:
Pente de memória Non-ECC CL9 DIMM, Standard 256M X 64 Non - ECC 1333MHz 240-pinos Unbuffered DIMM ( SDRAM-DDR3, 1.5V, CL9, FBGA, Gold )
Obs.: O produto deverá ser fornecido em embalagem apropriada.</v>
          </cell>
          <cell r="D29" t="str">
            <v>UNIDADE</v>
          </cell>
          <cell r="F29">
            <v>33.9</v>
          </cell>
          <cell r="J29">
            <v>14</v>
          </cell>
        </row>
        <row r="30">
          <cell r="B30" t="str">
            <v>CINECON DISTRIBUIDORA LTDA/ 18.199.200/0001-80</v>
          </cell>
          <cell r="C30" t="str">
            <v>Memória DDR3 4Gb para NOTEBOOK
Característica/Configurações/Requisitos mínimos:
Pente de memória, capacidade memória: 4 gb, tipo: ddr3, 204-Pinos, velocidade barramento: 1.333 mhz ou superior, aplicação: notebook; Obs.: O produto deverá ser fornecido em embalagem apropriada.</v>
          </cell>
          <cell r="D30" t="str">
            <v>UNIDADE</v>
          </cell>
          <cell r="F30">
            <v>41.78</v>
          </cell>
          <cell r="J30">
            <v>0</v>
          </cell>
        </row>
        <row r="31">
          <cell r="B31" t="str">
            <v>SOS INFORMATICA LTDA/
31.979.529/0001-22</v>
          </cell>
          <cell r="C31" t="str">
            <v>Memória DDR4 8Gb p/ NOTEBOOK
Característica/Configurações/Requisitos mínimos:
Pente de memória, capacidade memória: 8 gb, tipo: ddr4, 260-Pinos, velocidade barramento: 2.133 mhz ou superior, aplicação: notebook; Obs.: O produto deverá ser fornecido em embalagem apropriada.</v>
          </cell>
          <cell r="D31" t="str">
            <v>UNIDADE</v>
          </cell>
          <cell r="F31">
            <v>74.989999999999995</v>
          </cell>
          <cell r="J31">
            <v>4</v>
          </cell>
        </row>
        <row r="32">
          <cell r="B32" t="str">
            <v>ISRAEL REIS SILVA/ 48.370.259/0001-50</v>
          </cell>
          <cell r="C32" t="str">
            <v>Memória flash 32 GB (Pen Drive USB)
Característica/Configurações/Requisitos mínimos:
USB 3.0, o produto deverá ser fornecido em embalagem apropriada e lacrada pelo fabricante; Garantia: 1 ano.</v>
          </cell>
          <cell r="D32" t="str">
            <v>UNIDADE</v>
          </cell>
          <cell r="F32">
            <v>21.99</v>
          </cell>
          <cell r="J32">
            <v>15</v>
          </cell>
        </row>
        <row r="33">
          <cell r="B33" t="str">
            <v>CANCELADO</v>
          </cell>
          <cell r="C33" t="str">
            <v>Mouse USB, c/ scroll (não retrátil)
Característica/Configurações/Requisitos mínimos:
Cor: preta, Tipo: Óptico, Resolução: 800 dpi ou superior,  Funcionar em qualquer tipo de superfície , Ergonomia para destros e canhotos, Comprimento do cabo: no mínimo 1,8 m (não será aceito extensor USB). Tamanhoa padrão (não será aceito mini mouses); Garantia: 2 anos do fabricante.</v>
          </cell>
          <cell r="D33" t="str">
            <v>UNIDADE</v>
          </cell>
          <cell r="F33">
            <v>0</v>
          </cell>
          <cell r="J33">
            <v>45</v>
          </cell>
        </row>
        <row r="34">
          <cell r="B34" t="str">
            <v>EDERSON CUNHA DE SOUSA - COMERCIO DE INFORMATICA/ 18.806.093/0001-01</v>
          </cell>
          <cell r="C34" t="str">
            <v>Pasta térmica (isolante térmico)
Característica/Configurações/Requisitos mínimos:
Isolante térmico, aspecto físico: pasta, aplicação: processador, características adicionais: condutividade térmica 9.24w,m.ºc,temperatura 0-200, material: prata. 
SERINGA DE 5 GRAMAS</v>
          </cell>
          <cell r="D34" t="str">
            <v>UNIDADE</v>
          </cell>
          <cell r="F34">
            <v>24.65</v>
          </cell>
          <cell r="J34">
            <v>0</v>
          </cell>
        </row>
        <row r="35">
          <cell r="B35" t="str">
            <v>VRM COMERCIO E SERVICOS LTDA/ 31.868.626/0001-48</v>
          </cell>
          <cell r="C35" t="str">
            <v>PILHA ALCALINA 1,5 V AA, cartela com 4 unidades
Características adicionais: tamanho P, sistema eletroquímico: alcalina, tensão nominal: 1,5 V</v>
          </cell>
          <cell r="D35" t="str">
            <v>CARTELA</v>
          </cell>
          <cell r="F35">
            <v>5.51</v>
          </cell>
          <cell r="J35">
            <v>30</v>
          </cell>
        </row>
        <row r="36">
          <cell r="B36" t="str">
            <v>VRM COMERCIO E SERVICOS LTDA/ 31.868.626/0001-48</v>
          </cell>
          <cell r="C36" t="str">
            <v>PILHA ALCALINA 1,5 V AAA - cartela com 4 unidades</v>
          </cell>
          <cell r="D36" t="str">
            <v>CARTELA</v>
          </cell>
          <cell r="F36">
            <v>5.45</v>
          </cell>
          <cell r="J36">
            <v>35</v>
          </cell>
        </row>
        <row r="37">
          <cell r="B37" t="str">
            <v>HMA COMERCIO E ATACADISTA DE PRODUTOS DE INFORMATICA E ELETROELETRONICOS LTDA/29.391.476/0001-82</v>
          </cell>
          <cell r="C37" t="str">
            <v>Teclado USB
Característica/Configurações/Requisitos mínimos:
layout padrão ABNT2 possui teclas silenciosas, macias e sensíveis ao toque para uma agradável digitação; cor preta; design à prova de líquidos; Design Ergonômico; Controle de mídia: tocar, pausar, aumentar ou diminuir o volume, "mudo"  com um simples toque de um botão; Teclas de acesso rápido do Windows; LED indicativo das funções Num Lock, Caps Lock e Scroll Lock; Comprimento do cabo: no mínimo 1,8 m, Tamanho padrão (não será aceito miniteclado); Garantia: 1 ano do fabricante.</v>
          </cell>
          <cell r="D37" t="str">
            <v>UNIDADE</v>
          </cell>
          <cell r="F37">
            <v>34.53</v>
          </cell>
          <cell r="J37">
            <v>21</v>
          </cell>
        </row>
      </sheetData>
      <sheetData sheetId="5">
        <row r="5">
          <cell r="J5">
            <v>4</v>
          </cell>
        </row>
        <row r="6">
          <cell r="J6">
            <v>4</v>
          </cell>
        </row>
        <row r="7">
          <cell r="J7">
            <v>4</v>
          </cell>
        </row>
        <row r="8">
          <cell r="J8">
            <v>8</v>
          </cell>
        </row>
        <row r="9">
          <cell r="J9">
            <v>0</v>
          </cell>
        </row>
        <row r="10">
          <cell r="J10">
            <v>20</v>
          </cell>
        </row>
        <row r="11">
          <cell r="J11">
            <v>20</v>
          </cell>
        </row>
        <row r="12">
          <cell r="J12">
            <v>0</v>
          </cell>
        </row>
        <row r="13">
          <cell r="J13">
            <v>120</v>
          </cell>
        </row>
        <row r="14">
          <cell r="J14">
            <v>20</v>
          </cell>
        </row>
        <row r="15">
          <cell r="J15">
            <v>120</v>
          </cell>
        </row>
        <row r="16">
          <cell r="J16">
            <v>10</v>
          </cell>
        </row>
        <row r="17">
          <cell r="J17">
            <v>4</v>
          </cell>
        </row>
        <row r="18">
          <cell r="J18">
            <v>200</v>
          </cell>
        </row>
        <row r="19">
          <cell r="J19">
            <v>800</v>
          </cell>
        </row>
        <row r="20">
          <cell r="J20">
            <v>6</v>
          </cell>
        </row>
        <row r="21">
          <cell r="J21">
            <v>20</v>
          </cell>
        </row>
        <row r="22">
          <cell r="J22">
            <v>200</v>
          </cell>
        </row>
        <row r="23">
          <cell r="J23">
            <v>140</v>
          </cell>
        </row>
        <row r="24">
          <cell r="J24">
            <v>15</v>
          </cell>
        </row>
        <row r="25">
          <cell r="J25">
            <v>25</v>
          </cell>
        </row>
        <row r="26">
          <cell r="J26">
            <v>5</v>
          </cell>
        </row>
        <row r="27">
          <cell r="J27">
            <v>20</v>
          </cell>
        </row>
        <row r="28">
          <cell r="J28">
            <v>16</v>
          </cell>
        </row>
        <row r="29">
          <cell r="J29">
            <v>14</v>
          </cell>
        </row>
        <row r="30">
          <cell r="J30">
            <v>8</v>
          </cell>
        </row>
        <row r="31">
          <cell r="J31">
            <v>8</v>
          </cell>
        </row>
        <row r="32">
          <cell r="J32">
            <v>6</v>
          </cell>
        </row>
        <row r="33">
          <cell r="J33">
            <v>50</v>
          </cell>
        </row>
        <row r="34">
          <cell r="J34">
            <v>10</v>
          </cell>
        </row>
        <row r="35">
          <cell r="J35">
            <v>4</v>
          </cell>
        </row>
        <row r="36">
          <cell r="J36">
            <v>4</v>
          </cell>
        </row>
        <row r="37">
          <cell r="J37">
            <v>30</v>
          </cell>
        </row>
      </sheetData>
      <sheetData sheetId="6">
        <row r="5">
          <cell r="J5">
            <v>0</v>
          </cell>
        </row>
        <row r="6">
          <cell r="J6">
            <v>0</v>
          </cell>
        </row>
        <row r="7">
          <cell r="J7">
            <v>0</v>
          </cell>
        </row>
        <row r="8">
          <cell r="J8">
            <v>0</v>
          </cell>
        </row>
        <row r="9">
          <cell r="J9">
            <v>0</v>
          </cell>
        </row>
        <row r="10">
          <cell r="J10">
            <v>0</v>
          </cell>
        </row>
        <row r="11">
          <cell r="J11">
            <v>0</v>
          </cell>
        </row>
        <row r="12">
          <cell r="J12">
            <v>0</v>
          </cell>
        </row>
        <row r="13">
          <cell r="J13">
            <v>0</v>
          </cell>
        </row>
        <row r="14">
          <cell r="J14">
            <v>0</v>
          </cell>
        </row>
        <row r="15">
          <cell r="J15">
            <v>0</v>
          </cell>
        </row>
        <row r="16">
          <cell r="J16">
            <v>0</v>
          </cell>
        </row>
        <row r="17">
          <cell r="J17">
            <v>0</v>
          </cell>
        </row>
        <row r="18">
          <cell r="J18">
            <v>0</v>
          </cell>
        </row>
        <row r="19">
          <cell r="J19">
            <v>0</v>
          </cell>
        </row>
        <row r="20">
          <cell r="J20">
            <v>0</v>
          </cell>
        </row>
        <row r="21">
          <cell r="J21">
            <v>0</v>
          </cell>
        </row>
        <row r="22">
          <cell r="J22">
            <v>0</v>
          </cell>
        </row>
        <row r="23">
          <cell r="J23">
            <v>0</v>
          </cell>
        </row>
        <row r="24">
          <cell r="J24">
            <v>0</v>
          </cell>
        </row>
        <row r="25">
          <cell r="J25">
            <v>0</v>
          </cell>
        </row>
        <row r="26">
          <cell r="J26">
            <v>0</v>
          </cell>
        </row>
        <row r="27">
          <cell r="J27">
            <v>0</v>
          </cell>
        </row>
        <row r="28">
          <cell r="J28">
            <v>0</v>
          </cell>
        </row>
        <row r="29">
          <cell r="J29">
            <v>0</v>
          </cell>
        </row>
        <row r="30">
          <cell r="J30">
            <v>0</v>
          </cell>
        </row>
        <row r="31">
          <cell r="J31">
            <v>0</v>
          </cell>
        </row>
        <row r="32">
          <cell r="J32">
            <v>0</v>
          </cell>
        </row>
        <row r="33">
          <cell r="J33">
            <v>0</v>
          </cell>
        </row>
        <row r="34">
          <cell r="J34">
            <v>0</v>
          </cell>
        </row>
        <row r="35">
          <cell r="J35">
            <v>0</v>
          </cell>
        </row>
        <row r="36">
          <cell r="J36">
            <v>0</v>
          </cell>
        </row>
        <row r="37">
          <cell r="J37">
            <v>0</v>
          </cell>
        </row>
      </sheetData>
      <sheetData sheetId="7">
        <row r="5">
          <cell r="J5">
            <v>36</v>
          </cell>
        </row>
        <row r="6">
          <cell r="J6">
            <v>55</v>
          </cell>
        </row>
        <row r="7">
          <cell r="J7">
            <v>25</v>
          </cell>
        </row>
        <row r="8">
          <cell r="J8">
            <v>25</v>
          </cell>
        </row>
        <row r="9">
          <cell r="J9">
            <v>16</v>
          </cell>
        </row>
        <row r="10">
          <cell r="J10">
            <v>20</v>
          </cell>
        </row>
        <row r="11">
          <cell r="J11">
            <v>20</v>
          </cell>
        </row>
        <row r="12">
          <cell r="J12">
            <v>0</v>
          </cell>
        </row>
        <row r="13">
          <cell r="J13">
            <v>10</v>
          </cell>
        </row>
        <row r="14">
          <cell r="J14">
            <v>12</v>
          </cell>
        </row>
        <row r="15">
          <cell r="J15">
            <v>20</v>
          </cell>
        </row>
        <row r="16">
          <cell r="J16">
            <v>4</v>
          </cell>
        </row>
        <row r="17">
          <cell r="J17">
            <v>20</v>
          </cell>
        </row>
        <row r="18">
          <cell r="J18">
            <v>100</v>
          </cell>
        </row>
        <row r="19">
          <cell r="J19">
            <v>800</v>
          </cell>
        </row>
        <row r="20">
          <cell r="J20">
            <v>15</v>
          </cell>
        </row>
        <row r="21">
          <cell r="J21">
            <v>0</v>
          </cell>
        </row>
        <row r="22">
          <cell r="J22">
            <v>25</v>
          </cell>
        </row>
        <row r="23">
          <cell r="J23">
            <v>45</v>
          </cell>
        </row>
        <row r="24">
          <cell r="J24">
            <v>50</v>
          </cell>
        </row>
        <row r="25">
          <cell r="J25">
            <v>0</v>
          </cell>
        </row>
        <row r="26">
          <cell r="J26">
            <v>12</v>
          </cell>
        </row>
        <row r="27">
          <cell r="J27">
            <v>40</v>
          </cell>
        </row>
        <row r="28">
          <cell r="J28">
            <v>22</v>
          </cell>
        </row>
        <row r="29">
          <cell r="J29">
            <v>0</v>
          </cell>
        </row>
        <row r="30">
          <cell r="J30">
            <v>0</v>
          </cell>
        </row>
        <row r="31">
          <cell r="J31">
            <v>20</v>
          </cell>
        </row>
        <row r="32">
          <cell r="J32">
            <v>50</v>
          </cell>
        </row>
        <row r="33">
          <cell r="J33">
            <v>55</v>
          </cell>
        </row>
        <row r="34">
          <cell r="J34">
            <v>20</v>
          </cell>
        </row>
        <row r="35">
          <cell r="J35">
            <v>40</v>
          </cell>
        </row>
        <row r="36">
          <cell r="J36">
            <v>40</v>
          </cell>
        </row>
        <row r="37">
          <cell r="J37">
            <v>45</v>
          </cell>
        </row>
      </sheetData>
      <sheetData sheetId="8">
        <row r="5">
          <cell r="J5">
            <v>0</v>
          </cell>
        </row>
        <row r="6">
          <cell r="J6">
            <v>0</v>
          </cell>
        </row>
        <row r="7">
          <cell r="J7">
            <v>0</v>
          </cell>
        </row>
        <row r="8">
          <cell r="J8">
            <v>0</v>
          </cell>
        </row>
        <row r="9">
          <cell r="J9">
            <v>0</v>
          </cell>
        </row>
        <row r="10">
          <cell r="J10">
            <v>0</v>
          </cell>
        </row>
        <row r="11">
          <cell r="J11">
            <v>0</v>
          </cell>
        </row>
        <row r="12">
          <cell r="J12">
            <v>0</v>
          </cell>
        </row>
        <row r="13">
          <cell r="J13">
            <v>0</v>
          </cell>
        </row>
        <row r="14">
          <cell r="J14">
            <v>0</v>
          </cell>
        </row>
        <row r="15">
          <cell r="J15">
            <v>0</v>
          </cell>
        </row>
        <row r="16">
          <cell r="J16">
            <v>0</v>
          </cell>
        </row>
        <row r="17">
          <cell r="J17">
            <v>0</v>
          </cell>
        </row>
        <row r="18">
          <cell r="J18">
            <v>0</v>
          </cell>
        </row>
        <row r="19">
          <cell r="J19">
            <v>0</v>
          </cell>
        </row>
        <row r="20">
          <cell r="J20">
            <v>5</v>
          </cell>
        </row>
        <row r="21">
          <cell r="J21">
            <v>0</v>
          </cell>
        </row>
        <row r="22">
          <cell r="J22">
            <v>0</v>
          </cell>
        </row>
        <row r="23">
          <cell r="J23">
            <v>20</v>
          </cell>
        </row>
        <row r="24">
          <cell r="J24">
            <v>0</v>
          </cell>
        </row>
        <row r="25">
          <cell r="J25">
            <v>0</v>
          </cell>
        </row>
        <row r="26">
          <cell r="J26">
            <v>0</v>
          </cell>
        </row>
        <row r="27">
          <cell r="J27">
            <v>4</v>
          </cell>
        </row>
        <row r="28">
          <cell r="J28">
            <v>0</v>
          </cell>
        </row>
        <row r="29">
          <cell r="J29">
            <v>20</v>
          </cell>
        </row>
        <row r="30">
          <cell r="J30">
            <v>0</v>
          </cell>
        </row>
        <row r="31">
          <cell r="J31">
            <v>0</v>
          </cell>
        </row>
        <row r="32">
          <cell r="J32">
            <v>4</v>
          </cell>
        </row>
        <row r="33">
          <cell r="J33">
            <v>40</v>
          </cell>
        </row>
        <row r="34">
          <cell r="J34">
            <v>0</v>
          </cell>
        </row>
        <row r="35">
          <cell r="J35">
            <v>5</v>
          </cell>
        </row>
        <row r="36">
          <cell r="J36">
            <v>10</v>
          </cell>
        </row>
        <row r="37">
          <cell r="J37">
            <v>40</v>
          </cell>
        </row>
      </sheetData>
      <sheetData sheetId="9">
        <row r="5">
          <cell r="J5">
            <v>9</v>
          </cell>
        </row>
        <row r="6">
          <cell r="J6">
            <v>9</v>
          </cell>
        </row>
        <row r="7">
          <cell r="J7">
            <v>9</v>
          </cell>
        </row>
        <row r="8">
          <cell r="J8">
            <v>17</v>
          </cell>
        </row>
        <row r="9">
          <cell r="J9">
            <v>75</v>
          </cell>
        </row>
        <row r="10">
          <cell r="J10">
            <v>30</v>
          </cell>
        </row>
        <row r="11">
          <cell r="J11">
            <v>50</v>
          </cell>
        </row>
        <row r="12">
          <cell r="J12">
            <v>0</v>
          </cell>
        </row>
        <row r="13">
          <cell r="J13">
            <v>0</v>
          </cell>
        </row>
        <row r="14">
          <cell r="J14">
            <v>0</v>
          </cell>
        </row>
        <row r="15">
          <cell r="J15">
            <v>20</v>
          </cell>
        </row>
        <row r="16">
          <cell r="J16">
            <v>1</v>
          </cell>
        </row>
        <row r="17">
          <cell r="J17">
            <v>0</v>
          </cell>
        </row>
        <row r="18">
          <cell r="J18">
            <v>25</v>
          </cell>
        </row>
        <row r="19">
          <cell r="J19">
            <v>220</v>
          </cell>
        </row>
        <row r="20">
          <cell r="J20">
            <v>15</v>
          </cell>
        </row>
        <row r="21">
          <cell r="J21">
            <v>0</v>
          </cell>
        </row>
        <row r="22">
          <cell r="J22">
            <v>0</v>
          </cell>
        </row>
        <row r="23">
          <cell r="J23">
            <v>148</v>
          </cell>
        </row>
        <row r="24">
          <cell r="J24">
            <v>25</v>
          </cell>
        </row>
        <row r="25">
          <cell r="J25">
            <v>11</v>
          </cell>
        </row>
        <row r="26">
          <cell r="J26">
            <v>0</v>
          </cell>
        </row>
        <row r="27">
          <cell r="J27">
            <v>84</v>
          </cell>
        </row>
        <row r="28">
          <cell r="J28">
            <v>9</v>
          </cell>
        </row>
        <row r="29">
          <cell r="J29">
            <v>186</v>
          </cell>
        </row>
        <row r="30">
          <cell r="J30">
            <v>0</v>
          </cell>
        </row>
        <row r="31">
          <cell r="J31">
            <v>28</v>
          </cell>
        </row>
        <row r="32">
          <cell r="J32">
            <v>17</v>
          </cell>
        </row>
        <row r="33">
          <cell r="J33">
            <v>106</v>
          </cell>
        </row>
        <row r="34">
          <cell r="J34">
            <v>15</v>
          </cell>
        </row>
        <row r="35">
          <cell r="J35">
            <v>28</v>
          </cell>
        </row>
        <row r="36">
          <cell r="J36">
            <v>50</v>
          </cell>
        </row>
        <row r="37">
          <cell r="J37">
            <v>106</v>
          </cell>
        </row>
      </sheetData>
      <sheetData sheetId="10">
        <row r="5">
          <cell r="J5">
            <v>0</v>
          </cell>
        </row>
        <row r="6">
          <cell r="J6">
            <v>0</v>
          </cell>
        </row>
        <row r="7">
          <cell r="J7">
            <v>0</v>
          </cell>
        </row>
        <row r="8">
          <cell r="J8">
            <v>0</v>
          </cell>
        </row>
        <row r="9">
          <cell r="J9">
            <v>0</v>
          </cell>
        </row>
        <row r="10">
          <cell r="J10">
            <v>0</v>
          </cell>
        </row>
        <row r="11">
          <cell r="J11">
            <v>0</v>
          </cell>
        </row>
        <row r="12">
          <cell r="J12">
            <v>0</v>
          </cell>
        </row>
        <row r="13">
          <cell r="J13">
            <v>0</v>
          </cell>
        </row>
        <row r="14">
          <cell r="J14">
            <v>0</v>
          </cell>
        </row>
        <row r="15">
          <cell r="J15">
            <v>0</v>
          </cell>
        </row>
        <row r="16">
          <cell r="J16">
            <v>0</v>
          </cell>
        </row>
        <row r="17">
          <cell r="J17">
            <v>0</v>
          </cell>
        </row>
        <row r="18">
          <cell r="J18">
            <v>0</v>
          </cell>
        </row>
        <row r="19">
          <cell r="J19">
            <v>0</v>
          </cell>
        </row>
        <row r="20">
          <cell r="J20">
            <v>0</v>
          </cell>
        </row>
        <row r="21">
          <cell r="J21">
            <v>0</v>
          </cell>
        </row>
        <row r="22">
          <cell r="J22">
            <v>0</v>
          </cell>
        </row>
        <row r="23">
          <cell r="J23">
            <v>0</v>
          </cell>
        </row>
        <row r="24">
          <cell r="J24">
            <v>0</v>
          </cell>
        </row>
        <row r="25">
          <cell r="J25">
            <v>0</v>
          </cell>
        </row>
        <row r="26">
          <cell r="J26">
            <v>0</v>
          </cell>
        </row>
        <row r="27">
          <cell r="J27">
            <v>0</v>
          </cell>
        </row>
        <row r="28">
          <cell r="J28">
            <v>0</v>
          </cell>
        </row>
        <row r="29">
          <cell r="J29">
            <v>0</v>
          </cell>
        </row>
        <row r="30">
          <cell r="J30">
            <v>0</v>
          </cell>
        </row>
        <row r="31">
          <cell r="J31">
            <v>0</v>
          </cell>
        </row>
        <row r="32">
          <cell r="J32">
            <v>5</v>
          </cell>
        </row>
        <row r="33">
          <cell r="J33">
            <v>25</v>
          </cell>
        </row>
        <row r="34">
          <cell r="J34">
            <v>0</v>
          </cell>
        </row>
        <row r="35">
          <cell r="J35">
            <v>2</v>
          </cell>
        </row>
        <row r="36">
          <cell r="J36">
            <v>14</v>
          </cell>
        </row>
        <row r="37">
          <cell r="J37">
            <v>7</v>
          </cell>
        </row>
      </sheetData>
      <sheetData sheetId="11">
        <row r="5">
          <cell r="J5">
            <v>0</v>
          </cell>
        </row>
        <row r="6">
          <cell r="J6">
            <v>0</v>
          </cell>
        </row>
        <row r="7">
          <cell r="J7">
            <v>0</v>
          </cell>
        </row>
        <row r="8">
          <cell r="J8">
            <v>0</v>
          </cell>
        </row>
        <row r="9">
          <cell r="J9">
            <v>0</v>
          </cell>
        </row>
        <row r="10">
          <cell r="J10">
            <v>0</v>
          </cell>
        </row>
        <row r="11">
          <cell r="J11">
            <v>0</v>
          </cell>
        </row>
        <row r="12">
          <cell r="J12">
            <v>0</v>
          </cell>
        </row>
        <row r="13">
          <cell r="J13">
            <v>0</v>
          </cell>
        </row>
        <row r="14">
          <cell r="J14">
            <v>0</v>
          </cell>
        </row>
        <row r="15">
          <cell r="J15">
            <v>0</v>
          </cell>
        </row>
        <row r="16">
          <cell r="J16">
            <v>0</v>
          </cell>
        </row>
        <row r="17">
          <cell r="J17">
            <v>0</v>
          </cell>
        </row>
        <row r="18">
          <cell r="J18">
            <v>0</v>
          </cell>
        </row>
        <row r="19">
          <cell r="J19">
            <v>0</v>
          </cell>
        </row>
        <row r="20">
          <cell r="J20">
            <v>0</v>
          </cell>
        </row>
        <row r="21">
          <cell r="J21">
            <v>0</v>
          </cell>
        </row>
        <row r="22">
          <cell r="J22">
            <v>0</v>
          </cell>
        </row>
        <row r="23">
          <cell r="J23">
            <v>0</v>
          </cell>
        </row>
        <row r="24">
          <cell r="J24">
            <v>0</v>
          </cell>
        </row>
        <row r="25">
          <cell r="J25">
            <v>0</v>
          </cell>
        </row>
        <row r="26">
          <cell r="J26">
            <v>0</v>
          </cell>
        </row>
        <row r="27">
          <cell r="J27">
            <v>0</v>
          </cell>
        </row>
        <row r="28">
          <cell r="J28">
            <v>0</v>
          </cell>
        </row>
        <row r="29">
          <cell r="J29">
            <v>0</v>
          </cell>
        </row>
        <row r="30">
          <cell r="J30">
            <v>0</v>
          </cell>
        </row>
        <row r="31">
          <cell r="J31">
            <v>0</v>
          </cell>
        </row>
        <row r="32">
          <cell r="J32">
            <v>0</v>
          </cell>
        </row>
        <row r="33">
          <cell r="J33">
            <v>0</v>
          </cell>
        </row>
        <row r="34">
          <cell r="J34">
            <v>0</v>
          </cell>
        </row>
        <row r="35">
          <cell r="J35">
            <v>0</v>
          </cell>
        </row>
        <row r="36">
          <cell r="J36">
            <v>0</v>
          </cell>
        </row>
        <row r="37">
          <cell r="J37">
            <v>0</v>
          </cell>
        </row>
      </sheetData>
      <sheetData sheetId="12">
        <row r="5">
          <cell r="J5">
            <v>6</v>
          </cell>
        </row>
        <row r="6">
          <cell r="J6">
            <v>6</v>
          </cell>
        </row>
        <row r="7">
          <cell r="J7">
            <v>6</v>
          </cell>
        </row>
        <row r="8">
          <cell r="J8">
            <v>0</v>
          </cell>
        </row>
        <row r="9">
          <cell r="J9">
            <v>140</v>
          </cell>
        </row>
        <row r="10">
          <cell r="J10">
            <v>0</v>
          </cell>
        </row>
        <row r="11">
          <cell r="J11">
            <v>22</v>
          </cell>
        </row>
        <row r="12">
          <cell r="J12">
            <v>0</v>
          </cell>
        </row>
        <row r="13">
          <cell r="J13">
            <v>0</v>
          </cell>
        </row>
        <row r="14">
          <cell r="J14">
            <v>12</v>
          </cell>
        </row>
        <row r="15">
          <cell r="J15">
            <v>40</v>
          </cell>
        </row>
        <row r="16">
          <cell r="J16">
            <v>6</v>
          </cell>
        </row>
        <row r="17">
          <cell r="J17">
            <v>3</v>
          </cell>
        </row>
        <row r="18">
          <cell r="J18">
            <v>0</v>
          </cell>
        </row>
        <row r="19">
          <cell r="J19">
            <v>300</v>
          </cell>
        </row>
        <row r="20">
          <cell r="J20">
            <v>20</v>
          </cell>
        </row>
        <row r="21">
          <cell r="J21">
            <v>0</v>
          </cell>
        </row>
        <row r="22">
          <cell r="J22">
            <v>0</v>
          </cell>
        </row>
        <row r="23">
          <cell r="J23">
            <v>150</v>
          </cell>
        </row>
        <row r="24">
          <cell r="J24">
            <v>20</v>
          </cell>
        </row>
        <row r="25">
          <cell r="J25">
            <v>0</v>
          </cell>
        </row>
        <row r="26">
          <cell r="J26">
            <v>0</v>
          </cell>
        </row>
        <row r="27">
          <cell r="J27">
            <v>50</v>
          </cell>
        </row>
        <row r="28">
          <cell r="J28">
            <v>0</v>
          </cell>
        </row>
        <row r="29">
          <cell r="J29">
            <v>60</v>
          </cell>
        </row>
        <row r="30">
          <cell r="J30">
            <v>0</v>
          </cell>
        </row>
        <row r="31">
          <cell r="J31">
            <v>0</v>
          </cell>
        </row>
        <row r="32">
          <cell r="J32">
            <v>10</v>
          </cell>
        </row>
        <row r="33">
          <cell r="J33">
            <v>150</v>
          </cell>
        </row>
        <row r="34">
          <cell r="J34">
            <v>0</v>
          </cell>
        </row>
        <row r="35">
          <cell r="J35">
            <v>50</v>
          </cell>
        </row>
        <row r="36">
          <cell r="J36">
            <v>60</v>
          </cell>
        </row>
        <row r="37">
          <cell r="J37">
            <v>140</v>
          </cell>
        </row>
      </sheetData>
      <sheetData sheetId="13">
        <row r="5">
          <cell r="J5">
            <v>10</v>
          </cell>
        </row>
        <row r="6">
          <cell r="J6">
            <v>10</v>
          </cell>
        </row>
        <row r="7">
          <cell r="J7">
            <v>15</v>
          </cell>
        </row>
        <row r="8">
          <cell r="J8">
            <v>10</v>
          </cell>
        </row>
        <row r="9">
          <cell r="J9">
            <v>0</v>
          </cell>
        </row>
        <row r="10">
          <cell r="J10">
            <v>40</v>
          </cell>
        </row>
        <row r="11">
          <cell r="J11">
            <v>40</v>
          </cell>
        </row>
        <row r="12">
          <cell r="J12">
            <v>120</v>
          </cell>
        </row>
        <row r="13">
          <cell r="J13">
            <v>10</v>
          </cell>
        </row>
        <row r="14">
          <cell r="J14">
            <v>0</v>
          </cell>
        </row>
        <row r="15">
          <cell r="J15">
            <v>120</v>
          </cell>
        </row>
        <row r="16">
          <cell r="J16">
            <v>0</v>
          </cell>
        </row>
        <row r="17">
          <cell r="J17">
            <v>0</v>
          </cell>
        </row>
        <row r="18">
          <cell r="J18">
            <v>0</v>
          </cell>
        </row>
        <row r="19">
          <cell r="J19">
            <v>300</v>
          </cell>
        </row>
        <row r="20">
          <cell r="J20">
            <v>200</v>
          </cell>
        </row>
        <row r="21">
          <cell r="J21">
            <v>0</v>
          </cell>
        </row>
        <row r="22">
          <cell r="J22">
            <v>400</v>
          </cell>
        </row>
        <row r="23">
          <cell r="J23">
            <v>202</v>
          </cell>
        </row>
        <row r="24">
          <cell r="J24">
            <v>120</v>
          </cell>
        </row>
        <row r="25">
          <cell r="J25">
            <v>0</v>
          </cell>
        </row>
        <row r="26">
          <cell r="J26">
            <v>10</v>
          </cell>
        </row>
        <row r="27">
          <cell r="J27">
            <v>36</v>
          </cell>
        </row>
        <row r="28">
          <cell r="J28">
            <v>20</v>
          </cell>
        </row>
        <row r="29">
          <cell r="J29">
            <v>400</v>
          </cell>
        </row>
        <row r="30">
          <cell r="J30">
            <v>120</v>
          </cell>
        </row>
        <row r="31">
          <cell r="J31">
            <v>20</v>
          </cell>
        </row>
        <row r="32">
          <cell r="J32">
            <v>20</v>
          </cell>
        </row>
        <row r="33">
          <cell r="J33">
            <v>800</v>
          </cell>
        </row>
        <row r="34">
          <cell r="J34">
            <v>10</v>
          </cell>
        </row>
        <row r="35">
          <cell r="J35">
            <v>100</v>
          </cell>
        </row>
        <row r="36">
          <cell r="J36">
            <v>100</v>
          </cell>
        </row>
        <row r="37">
          <cell r="J37">
            <v>118</v>
          </cell>
        </row>
      </sheetData>
      <sheetData sheetId="14">
        <row r="5">
          <cell r="J5">
            <v>16</v>
          </cell>
        </row>
        <row r="6">
          <cell r="J6">
            <v>21</v>
          </cell>
        </row>
        <row r="7">
          <cell r="J7">
            <v>21</v>
          </cell>
        </row>
        <row r="8">
          <cell r="J8">
            <v>1</v>
          </cell>
        </row>
        <row r="9">
          <cell r="J9">
            <v>400</v>
          </cell>
        </row>
        <row r="10">
          <cell r="J10">
            <v>5</v>
          </cell>
        </row>
        <row r="11">
          <cell r="J11">
            <v>35</v>
          </cell>
        </row>
        <row r="12">
          <cell r="J12">
            <v>36</v>
          </cell>
        </row>
        <row r="13">
          <cell r="J13">
            <v>0</v>
          </cell>
        </row>
        <row r="14">
          <cell r="J14">
            <v>0</v>
          </cell>
        </row>
        <row r="15">
          <cell r="J15">
            <v>50</v>
          </cell>
        </row>
        <row r="16">
          <cell r="J16">
            <v>7</v>
          </cell>
        </row>
        <row r="17">
          <cell r="J17">
            <v>16</v>
          </cell>
        </row>
        <row r="18">
          <cell r="J18">
            <v>400</v>
          </cell>
        </row>
        <row r="19">
          <cell r="J19">
            <v>400</v>
          </cell>
        </row>
        <row r="20">
          <cell r="J20">
            <v>26</v>
          </cell>
        </row>
        <row r="21">
          <cell r="J21">
            <v>0</v>
          </cell>
        </row>
        <row r="22">
          <cell r="J22">
            <v>2</v>
          </cell>
        </row>
        <row r="23">
          <cell r="J23">
            <v>202</v>
          </cell>
        </row>
        <row r="24">
          <cell r="J24">
            <v>105</v>
          </cell>
        </row>
        <row r="25">
          <cell r="J25">
            <v>0</v>
          </cell>
        </row>
        <row r="26">
          <cell r="J26">
            <v>12</v>
          </cell>
        </row>
        <row r="27">
          <cell r="J27">
            <v>17</v>
          </cell>
        </row>
        <row r="28">
          <cell r="J28">
            <v>5</v>
          </cell>
        </row>
        <row r="29">
          <cell r="J29">
            <v>0</v>
          </cell>
        </row>
        <row r="30">
          <cell r="J30">
            <v>0</v>
          </cell>
        </row>
        <row r="31">
          <cell r="J31">
            <v>12</v>
          </cell>
        </row>
        <row r="32">
          <cell r="J32">
            <v>15</v>
          </cell>
        </row>
        <row r="33">
          <cell r="J33">
            <v>320</v>
          </cell>
        </row>
        <row r="34">
          <cell r="J34">
            <v>5</v>
          </cell>
        </row>
        <row r="35">
          <cell r="J35">
            <v>17</v>
          </cell>
        </row>
        <row r="36">
          <cell r="J36">
            <v>29</v>
          </cell>
        </row>
        <row r="37">
          <cell r="J37">
            <v>200</v>
          </cell>
        </row>
      </sheetData>
      <sheetData sheetId="15">
        <row r="5">
          <cell r="J5">
            <v>6</v>
          </cell>
        </row>
        <row r="6">
          <cell r="J6">
            <v>24</v>
          </cell>
        </row>
        <row r="7">
          <cell r="J7">
            <v>24</v>
          </cell>
        </row>
        <row r="8">
          <cell r="J8">
            <v>8</v>
          </cell>
        </row>
        <row r="9">
          <cell r="J9">
            <v>100</v>
          </cell>
        </row>
        <row r="10">
          <cell r="J10">
            <v>0</v>
          </cell>
        </row>
        <row r="11">
          <cell r="J11">
            <v>17</v>
          </cell>
        </row>
        <row r="12">
          <cell r="J12">
            <v>0</v>
          </cell>
        </row>
        <row r="13">
          <cell r="J13">
            <v>64</v>
          </cell>
        </row>
        <row r="14">
          <cell r="J14">
            <v>32</v>
          </cell>
        </row>
        <row r="15">
          <cell r="J15">
            <v>50</v>
          </cell>
        </row>
        <row r="16">
          <cell r="J16">
            <v>6</v>
          </cell>
        </row>
        <row r="17">
          <cell r="J17">
            <v>2</v>
          </cell>
        </row>
        <row r="18">
          <cell r="J18">
            <v>60</v>
          </cell>
        </row>
        <row r="19">
          <cell r="J19">
            <v>0</v>
          </cell>
        </row>
        <row r="20">
          <cell r="J20">
            <v>0</v>
          </cell>
        </row>
        <row r="21">
          <cell r="J21">
            <v>0</v>
          </cell>
        </row>
        <row r="22">
          <cell r="J22">
            <v>0</v>
          </cell>
        </row>
        <row r="23">
          <cell r="J23">
            <v>90</v>
          </cell>
        </row>
        <row r="24">
          <cell r="J24">
            <v>50</v>
          </cell>
        </row>
        <row r="25">
          <cell r="J25">
            <v>5</v>
          </cell>
        </row>
        <row r="26">
          <cell r="J26">
            <v>10</v>
          </cell>
        </row>
        <row r="27">
          <cell r="J27">
            <v>40</v>
          </cell>
        </row>
        <row r="28">
          <cell r="J28">
            <v>20</v>
          </cell>
        </row>
        <row r="29">
          <cell r="J29">
            <v>100</v>
          </cell>
        </row>
        <row r="30">
          <cell r="J30">
            <v>20</v>
          </cell>
        </row>
        <row r="31">
          <cell r="J31">
            <v>80</v>
          </cell>
        </row>
        <row r="32">
          <cell r="J32">
            <v>8</v>
          </cell>
        </row>
        <row r="33">
          <cell r="J33">
            <v>60</v>
          </cell>
        </row>
        <row r="34">
          <cell r="J34">
            <v>10</v>
          </cell>
        </row>
        <row r="35">
          <cell r="J35">
            <v>80</v>
          </cell>
        </row>
        <row r="36">
          <cell r="J36">
            <v>45</v>
          </cell>
        </row>
        <row r="37">
          <cell r="J37">
            <v>50</v>
          </cell>
        </row>
      </sheetData>
      <sheetData sheetId="16">
        <row r="5">
          <cell r="J5">
            <v>5</v>
          </cell>
        </row>
        <row r="6">
          <cell r="J6">
            <v>5</v>
          </cell>
        </row>
        <row r="7">
          <cell r="J7">
            <v>5</v>
          </cell>
        </row>
        <row r="8">
          <cell r="J8">
            <v>5</v>
          </cell>
        </row>
        <row r="9">
          <cell r="J9">
            <v>20</v>
          </cell>
        </row>
        <row r="10">
          <cell r="J10">
            <v>0</v>
          </cell>
        </row>
        <row r="11">
          <cell r="J11">
            <v>20</v>
          </cell>
        </row>
        <row r="12">
          <cell r="J12">
            <v>10</v>
          </cell>
        </row>
        <row r="13">
          <cell r="J13">
            <v>20</v>
          </cell>
        </row>
        <row r="14">
          <cell r="J14">
            <v>20</v>
          </cell>
        </row>
        <row r="15">
          <cell r="J15">
            <v>20</v>
          </cell>
        </row>
        <row r="16">
          <cell r="J16">
            <v>0</v>
          </cell>
        </row>
        <row r="17">
          <cell r="J17">
            <v>2</v>
          </cell>
        </row>
        <row r="18">
          <cell r="J18">
            <v>0</v>
          </cell>
        </row>
        <row r="19">
          <cell r="J19">
            <v>0</v>
          </cell>
        </row>
        <row r="20">
          <cell r="J20">
            <v>0</v>
          </cell>
        </row>
        <row r="21">
          <cell r="J21">
            <v>10</v>
          </cell>
        </row>
        <row r="22">
          <cell r="J22">
            <v>0</v>
          </cell>
        </row>
        <row r="23">
          <cell r="J23">
            <v>0</v>
          </cell>
        </row>
        <row r="24">
          <cell r="J24">
            <v>20</v>
          </cell>
        </row>
        <row r="25">
          <cell r="J25">
            <v>0</v>
          </cell>
        </row>
        <row r="26">
          <cell r="J26">
            <v>10</v>
          </cell>
        </row>
        <row r="27">
          <cell r="J27">
            <v>30</v>
          </cell>
        </row>
        <row r="28">
          <cell r="J28">
            <v>2</v>
          </cell>
        </row>
        <row r="29">
          <cell r="J29">
            <v>10</v>
          </cell>
        </row>
        <row r="30">
          <cell r="J30">
            <v>10</v>
          </cell>
        </row>
        <row r="31">
          <cell r="J31">
            <v>10</v>
          </cell>
        </row>
        <row r="32">
          <cell r="J32">
            <v>10</v>
          </cell>
        </row>
        <row r="33">
          <cell r="J33">
            <v>20</v>
          </cell>
        </row>
        <row r="34">
          <cell r="J34">
            <v>2</v>
          </cell>
        </row>
        <row r="35">
          <cell r="J35">
            <v>50</v>
          </cell>
        </row>
        <row r="36">
          <cell r="J36">
            <v>50</v>
          </cell>
        </row>
        <row r="37">
          <cell r="J37">
            <v>20</v>
          </cell>
        </row>
      </sheetData>
      <sheetData sheetId="17">
        <row r="5">
          <cell r="J5">
            <v>1</v>
          </cell>
        </row>
        <row r="6">
          <cell r="J6">
            <v>1</v>
          </cell>
        </row>
        <row r="7">
          <cell r="J7">
            <v>4</v>
          </cell>
        </row>
        <row r="8">
          <cell r="J8">
            <v>20</v>
          </cell>
        </row>
        <row r="9">
          <cell r="J9">
            <v>40</v>
          </cell>
        </row>
        <row r="10">
          <cell r="J10">
            <v>10</v>
          </cell>
        </row>
        <row r="11">
          <cell r="J11">
            <v>56</v>
          </cell>
        </row>
        <row r="12">
          <cell r="J12">
            <v>89</v>
          </cell>
        </row>
        <row r="13">
          <cell r="J13">
            <v>50</v>
          </cell>
        </row>
        <row r="14">
          <cell r="J14">
            <v>48</v>
          </cell>
        </row>
        <row r="15">
          <cell r="J15">
            <v>44</v>
          </cell>
        </row>
        <row r="16">
          <cell r="J16">
            <v>4</v>
          </cell>
        </row>
        <row r="17">
          <cell r="J17">
            <v>0</v>
          </cell>
        </row>
        <row r="18">
          <cell r="J18">
            <v>100</v>
          </cell>
        </row>
        <row r="19">
          <cell r="J19">
            <v>450</v>
          </cell>
        </row>
        <row r="20">
          <cell r="J20">
            <v>5</v>
          </cell>
        </row>
        <row r="21">
          <cell r="J21">
            <v>0</v>
          </cell>
        </row>
        <row r="22">
          <cell r="J22">
            <v>25</v>
          </cell>
        </row>
        <row r="23">
          <cell r="J23">
            <v>41</v>
          </cell>
        </row>
        <row r="24">
          <cell r="J24">
            <v>36</v>
          </cell>
        </row>
        <row r="25">
          <cell r="J25">
            <v>0</v>
          </cell>
        </row>
        <row r="26">
          <cell r="J26">
            <v>0</v>
          </cell>
        </row>
        <row r="27">
          <cell r="J27">
            <v>2</v>
          </cell>
        </row>
        <row r="28">
          <cell r="J28">
            <v>35</v>
          </cell>
        </row>
        <row r="29">
          <cell r="J29">
            <v>40</v>
          </cell>
        </row>
        <row r="30">
          <cell r="J30">
            <v>0</v>
          </cell>
        </row>
        <row r="31">
          <cell r="J31">
            <v>0</v>
          </cell>
        </row>
        <row r="32">
          <cell r="J32">
            <v>22</v>
          </cell>
        </row>
        <row r="33">
          <cell r="J33">
            <v>0</v>
          </cell>
        </row>
        <row r="34">
          <cell r="J34">
            <v>0</v>
          </cell>
        </row>
        <row r="35">
          <cell r="J35">
            <v>14</v>
          </cell>
        </row>
        <row r="36">
          <cell r="J36">
            <v>26</v>
          </cell>
        </row>
        <row r="37">
          <cell r="J37">
            <v>0</v>
          </cell>
        </row>
      </sheetData>
      <sheetData sheetId="18">
        <row r="5">
          <cell r="J5">
            <v>0</v>
          </cell>
        </row>
        <row r="6">
          <cell r="J6">
            <v>0</v>
          </cell>
        </row>
        <row r="7">
          <cell r="J7">
            <v>0</v>
          </cell>
        </row>
        <row r="8">
          <cell r="J8">
            <v>0</v>
          </cell>
        </row>
        <row r="9">
          <cell r="J9">
            <v>0</v>
          </cell>
        </row>
        <row r="10">
          <cell r="J10">
            <v>0</v>
          </cell>
        </row>
        <row r="11">
          <cell r="J11">
            <v>10</v>
          </cell>
        </row>
        <row r="12">
          <cell r="J12">
            <v>0</v>
          </cell>
        </row>
        <row r="13">
          <cell r="J13">
            <v>0</v>
          </cell>
        </row>
        <row r="14">
          <cell r="J14">
            <v>0</v>
          </cell>
        </row>
        <row r="15">
          <cell r="J15">
            <v>10</v>
          </cell>
        </row>
        <row r="16">
          <cell r="J16">
            <v>3</v>
          </cell>
        </row>
        <row r="17">
          <cell r="J17">
            <v>0</v>
          </cell>
        </row>
        <row r="18">
          <cell r="J18">
            <v>50</v>
          </cell>
        </row>
        <row r="19">
          <cell r="J19">
            <v>200</v>
          </cell>
        </row>
        <row r="20">
          <cell r="J20">
            <v>0</v>
          </cell>
        </row>
        <row r="21">
          <cell r="J21">
            <v>0</v>
          </cell>
        </row>
        <row r="22">
          <cell r="J22">
            <v>0</v>
          </cell>
        </row>
        <row r="23">
          <cell r="J23">
            <v>15</v>
          </cell>
        </row>
        <row r="24">
          <cell r="J24">
            <v>0</v>
          </cell>
        </row>
        <row r="25">
          <cell r="J25">
            <v>0</v>
          </cell>
        </row>
        <row r="26">
          <cell r="J26">
            <v>0</v>
          </cell>
        </row>
        <row r="27">
          <cell r="J27">
            <v>0</v>
          </cell>
        </row>
        <row r="28">
          <cell r="J28">
            <v>0</v>
          </cell>
        </row>
        <row r="29">
          <cell r="J29">
            <v>8</v>
          </cell>
        </row>
        <row r="30">
          <cell r="J30">
            <v>0</v>
          </cell>
        </row>
        <row r="31">
          <cell r="J31">
            <v>0</v>
          </cell>
        </row>
        <row r="32">
          <cell r="J32">
            <v>0</v>
          </cell>
        </row>
        <row r="33">
          <cell r="J33">
            <v>15</v>
          </cell>
        </row>
        <row r="34">
          <cell r="J34">
            <v>0</v>
          </cell>
        </row>
        <row r="35">
          <cell r="J35">
            <v>0</v>
          </cell>
        </row>
        <row r="36">
          <cell r="J36">
            <v>0</v>
          </cell>
        </row>
        <row r="37">
          <cell r="J37">
            <v>5</v>
          </cell>
        </row>
      </sheetData>
      <sheetData sheetId="19">
        <row r="5">
          <cell r="J5">
            <v>0</v>
          </cell>
        </row>
        <row r="6">
          <cell r="J6">
            <v>20</v>
          </cell>
        </row>
        <row r="7">
          <cell r="J7">
            <v>0</v>
          </cell>
        </row>
        <row r="8">
          <cell r="J8">
            <v>0</v>
          </cell>
        </row>
        <row r="9">
          <cell r="J9">
            <v>0</v>
          </cell>
        </row>
        <row r="10">
          <cell r="J10">
            <v>15</v>
          </cell>
        </row>
        <row r="11">
          <cell r="J11">
            <v>15</v>
          </cell>
        </row>
        <row r="12">
          <cell r="J12">
            <v>4</v>
          </cell>
        </row>
        <row r="13">
          <cell r="J13">
            <v>30</v>
          </cell>
        </row>
        <row r="14">
          <cell r="J14">
            <v>0</v>
          </cell>
        </row>
        <row r="15">
          <cell r="J15">
            <v>20</v>
          </cell>
        </row>
        <row r="16">
          <cell r="J16">
            <v>6</v>
          </cell>
        </row>
        <row r="17">
          <cell r="J17">
            <v>2</v>
          </cell>
        </row>
        <row r="18">
          <cell r="J18">
            <v>50</v>
          </cell>
        </row>
        <row r="19">
          <cell r="J19">
            <v>200</v>
          </cell>
        </row>
        <row r="20">
          <cell r="J20">
            <v>0</v>
          </cell>
        </row>
        <row r="21">
          <cell r="J21">
            <v>0</v>
          </cell>
        </row>
        <row r="22">
          <cell r="J22">
            <v>60</v>
          </cell>
        </row>
        <row r="23">
          <cell r="J23">
            <v>40</v>
          </cell>
        </row>
        <row r="24">
          <cell r="J24">
            <v>30</v>
          </cell>
        </row>
        <row r="25">
          <cell r="J25">
            <v>0</v>
          </cell>
        </row>
        <row r="26">
          <cell r="J26">
            <v>4</v>
          </cell>
        </row>
        <row r="27">
          <cell r="J27">
            <v>0</v>
          </cell>
        </row>
        <row r="28">
          <cell r="J28">
            <v>20</v>
          </cell>
        </row>
        <row r="29">
          <cell r="J29">
            <v>0</v>
          </cell>
        </row>
        <row r="30">
          <cell r="J30">
            <v>0</v>
          </cell>
        </row>
        <row r="31">
          <cell r="J31">
            <v>15</v>
          </cell>
        </row>
        <row r="32">
          <cell r="J32">
            <v>20</v>
          </cell>
        </row>
        <row r="33">
          <cell r="J33">
            <v>20</v>
          </cell>
        </row>
        <row r="34">
          <cell r="J34">
            <v>15</v>
          </cell>
        </row>
        <row r="35">
          <cell r="J35">
            <v>10</v>
          </cell>
        </row>
        <row r="36">
          <cell r="J36">
            <v>10</v>
          </cell>
        </row>
        <row r="37">
          <cell r="J37">
            <v>20</v>
          </cell>
        </row>
      </sheetData>
      <sheetData sheetId="20">
        <row r="5">
          <cell r="J5">
            <v>0</v>
          </cell>
        </row>
        <row r="6">
          <cell r="J6">
            <v>0</v>
          </cell>
        </row>
        <row r="7">
          <cell r="J7">
            <v>0</v>
          </cell>
        </row>
        <row r="8">
          <cell r="J8">
            <v>0</v>
          </cell>
        </row>
        <row r="9">
          <cell r="J9">
            <v>0</v>
          </cell>
        </row>
        <row r="10">
          <cell r="J10">
            <v>0</v>
          </cell>
        </row>
        <row r="11">
          <cell r="J11">
            <v>0</v>
          </cell>
        </row>
        <row r="12">
          <cell r="J12">
            <v>30</v>
          </cell>
        </row>
        <row r="13">
          <cell r="J13">
            <v>0</v>
          </cell>
        </row>
        <row r="14">
          <cell r="J14">
            <v>20</v>
          </cell>
        </row>
        <row r="15">
          <cell r="J15">
            <v>0</v>
          </cell>
        </row>
        <row r="16">
          <cell r="J16">
            <v>0</v>
          </cell>
        </row>
        <row r="17">
          <cell r="J17">
            <v>0</v>
          </cell>
        </row>
        <row r="18">
          <cell r="J18">
            <v>0</v>
          </cell>
        </row>
        <row r="19">
          <cell r="J19">
            <v>0</v>
          </cell>
        </row>
        <row r="20">
          <cell r="J20">
            <v>0</v>
          </cell>
        </row>
        <row r="21">
          <cell r="J21">
            <v>0</v>
          </cell>
        </row>
        <row r="22">
          <cell r="J22">
            <v>120</v>
          </cell>
        </row>
        <row r="23">
          <cell r="J23">
            <v>0</v>
          </cell>
        </row>
        <row r="24">
          <cell r="J24">
            <v>65</v>
          </cell>
        </row>
        <row r="25">
          <cell r="J25">
            <v>0</v>
          </cell>
        </row>
        <row r="26">
          <cell r="J26">
            <v>0</v>
          </cell>
        </row>
        <row r="27">
          <cell r="J27">
            <v>79</v>
          </cell>
        </row>
        <row r="28">
          <cell r="J28">
            <v>0</v>
          </cell>
        </row>
        <row r="29">
          <cell r="J29">
            <v>0</v>
          </cell>
        </row>
        <row r="30">
          <cell r="J30">
            <v>0</v>
          </cell>
        </row>
        <row r="31">
          <cell r="J31">
            <v>120</v>
          </cell>
        </row>
        <row r="32">
          <cell r="J32">
            <v>124</v>
          </cell>
        </row>
        <row r="33">
          <cell r="J33">
            <v>120</v>
          </cell>
        </row>
        <row r="34">
          <cell r="J34">
            <v>0</v>
          </cell>
        </row>
        <row r="35">
          <cell r="J35">
            <v>10</v>
          </cell>
        </row>
        <row r="36">
          <cell r="J36">
            <v>10</v>
          </cell>
        </row>
        <row r="37">
          <cell r="J37">
            <v>50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aldo Geral"/>
      <sheetName val="Saldo R$"/>
      <sheetName val="SALDO CONSOL"/>
      <sheetName val="HISTÓR CESSÕES"/>
      <sheetName val="DIREG"/>
      <sheetName val="DTINF"/>
      <sheetName val="PREF"/>
      <sheetName val="DIREN"/>
      <sheetName val="DIRAP"/>
      <sheetName val="DIPPG"/>
      <sheetName val="DIREX"/>
      <sheetName val="DIGES"/>
      <sheetName val="DEPES"/>
      <sheetName val="DEMET"/>
      <sheetName val="MG"/>
      <sheetName val="NI"/>
      <sheetName val="PET"/>
      <sheetName val="FRIB"/>
      <sheetName val="ITA"/>
      <sheetName val="VAL"/>
      <sheetName val="A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B5" t="str">
            <v>INDÚSTRIA
FENIX
13.759.849/0001-95</v>
          </cell>
          <cell r="C5" t="str">
            <v>Troféu de acrílico cristal, com base dupla em acrílico azul dando efeito de degrau, medindo 18 cm de comprimento e 6 cm de altura. Corpo do troféu circular, com 16 cm de diâmetro, representando todas as áreas de competição dos projetos apresentados, sendo na face 1 o logotipo do CEFET-RJ, da Expotec ou Exposup, o nome do Curso vencedor e o ano. Na face 2 a apresentação das atividades da Semana de Extensão, conforme Arte Final apresentada. A aprovação do layout do troféu será realizada pela Chefia do Departamento de Extensão e Assuntos Comunitários - DEAC.</v>
          </cell>
          <cell r="D5" t="str">
            <v>UNIDADE</v>
          </cell>
          <cell r="F5">
            <v>52</v>
          </cell>
        </row>
        <row r="6">
          <cell r="B6" t="str">
            <v>INOVA LASER
28.480.081/0001-93</v>
          </cell>
          <cell r="C6" t="str">
            <v>Medalhas em acrílico cristal, com aplicação de adesivo digital, medindo 7,5cm de diâmetro e 0,5 cm de espessura, com vazado para encaixe de fita de cetim. Na face 1 o logotipo do CEFET-RJ, da Expotec/Exposup, a colocação recebida pelo projeto apresentado, (1º lugar) ressaltando a colocação na cor do ouro. Na face 2, o logo da Semana de Extensão, o ano e data do evento. Acompanha fita de cetim na cor da colocação (ouro) medindo 37cm de comprimento e 2,5cm de largura, conforme Arte Final apresentada. A aprovação do layout das medalhas será realizada pela Chefia do Departamento de Extensão e Assuntos Comunitários - DEAC.</v>
          </cell>
          <cell r="D6" t="str">
            <v>UNIDADE</v>
          </cell>
          <cell r="F6">
            <v>6</v>
          </cell>
        </row>
        <row r="7">
          <cell r="B7" t="str">
            <v>INOVA LASER
28.480.081/0001-93</v>
          </cell>
          <cell r="C7" t="str">
            <v>Medalhas em acrílico cristal, com aplicação de adesivo digital, medindo 7,5cm de diâmetro e 0,5 cm de espessura, com vazado para encaixe de fita de cetim. Na face 1 o logotipo do CEFET-RJ, da Expotec/Exposup, a colocação recebida pelo projeto apresentado, (2º lugar) ressaltando a colocação na cor da prata. Na face 2, o logo da Semana de Extensão, o ano e data do evento. Acompanha fita de cetim na cor da colocação (prata) medindo 37cm de comprimento e 2,5cm de largura, conforme Arte Final apresentada. A aprovação do layout das medalhas será realizada pela Chefia do Departamento de Extensão e Assuntos Comunitários - DEAC.</v>
          </cell>
          <cell r="D7" t="str">
            <v>UNIDADE</v>
          </cell>
          <cell r="F7">
            <v>6</v>
          </cell>
        </row>
        <row r="8">
          <cell r="B8" t="str">
            <v>INOVA LASER
28.480.081/0001-93</v>
          </cell>
          <cell r="C8" t="str">
            <v>Medalhas em acrílico cristal, com aplicação de adesivo digital, medindo 7,5cm de diâmetro e 0,5 cm de espessura, com vazado para encaixe de fita de cetim. Na face 1 o logotipo do CEFET-RJ, da Expotec/Exposup a colocação recebida pelo projeto apresentado, (3º lugar) ressaltando a colocação na cor do bronze. Na face 2, o logo da Semana de Extensão, o ano e data do evento. Acompanha fita de cetim na cor da colocação (bronze) medindo 37cm de comprimento e 2,5cm de largura, conforme Arte Final apresentada. A aprovação do layout das medalhas será realizada pela Chefia do Departamento de Extensão e Assuntos Comunitários - DEAC.</v>
          </cell>
          <cell r="D8" t="str">
            <v>UNIDADE</v>
          </cell>
          <cell r="F8">
            <v>6</v>
          </cell>
        </row>
        <row r="9">
          <cell r="B9" t="str">
            <v>INOVA LASER
28.480.081/0001-93</v>
          </cell>
          <cell r="C9" t="str">
            <v xml:space="preserve">Medalhas em acrílico cristal, com aplicação de adesivo digital, medindo 7,5cm de diâmetro e 0,5 cm de espessura, com vazado para encaixe de fita de cetim. Na face 1 o logotipo do CEFET-RJ, da Expotec/Exposup a colocação recebida pelo projeto apresentado, (4º lugar) ressaltando a colocação na cor do cobre. Na face 2, o logo da Semana de Extensão, o ano e data do evento. Acompanha fita de cetim na cor da colocação (cobre) medindo 37cm de comprimento e 2,5cm de largura, conforme Arte Final apresentada. A aprovação do layout das medalhas será realizada pela Chefia do Departamento de Extensão e Assuntos Comunitários - DEAC. </v>
          </cell>
          <cell r="D9" t="str">
            <v>UNIDADE</v>
          </cell>
          <cell r="F9">
            <v>5.99</v>
          </cell>
        </row>
        <row r="10">
          <cell r="B10" t="str">
            <v>INOVA LASER
28.480.081/0001-93</v>
          </cell>
          <cell r="C10" t="str">
            <v>Medalhas em acrílico cristal, com aplicação de adesivo digital, medindo 7,5cm de diâmetro e 0,5 cm de espessura, com vazado para encaixe de fita de cetim. Na face 1 o logotipo do CEFET-RJ, da Expotec/Exposup, a Menção Honrosa pela apresentação do projeto. Na face 2, o logo da Semana de Extensão, o ano e data do evento. Acompanha fita de cetim na cor azul, medindo 37cm de comprimento e 2,5cm de largura, conforme Arte Final apresentada. A aprovação do layout das medalhas será realizada pela Chefia do Departamento de Extensão e Assuntos Comunitários - DEAC.</v>
          </cell>
          <cell r="D10" t="str">
            <v>UNIDADE</v>
          </cell>
          <cell r="F10">
            <v>6.99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186"/>
  <sheetViews>
    <sheetView zoomScale="70" zoomScaleNormal="70" workbookViewId="0">
      <pane xSplit="4" ySplit="6" topLeftCell="E7" activePane="bottomRight" state="frozen"/>
      <selection pane="topRight" activeCell="E1" sqref="E1"/>
      <selection pane="bottomLeft" activeCell="A7" sqref="A7"/>
      <selection pane="bottomRight" activeCell="C25" sqref="C25"/>
    </sheetView>
  </sheetViews>
  <sheetFormatPr defaultRowHeight="15.75" x14ac:dyDescent="0.25"/>
  <cols>
    <col min="1" max="1" width="9" style="4"/>
    <col min="2" max="2" width="13" style="8" customWidth="1"/>
    <col min="3" max="3" width="80.625" style="14" customWidth="1"/>
    <col min="4" max="4" width="14.375" style="4" customWidth="1"/>
    <col min="5" max="5" width="24.25" style="4" customWidth="1"/>
    <col min="6" max="6" width="17.625" style="9" customWidth="1"/>
    <col min="7" max="7" width="9" style="4" customWidth="1"/>
    <col min="8" max="21" width="9" style="4"/>
    <col min="22" max="22" width="13.625" style="4" customWidth="1"/>
    <col min="23" max="30" width="9" style="5"/>
  </cols>
  <sheetData>
    <row r="2" spans="1:30" x14ac:dyDescent="0.25">
      <c r="B2" s="7" t="s">
        <v>0</v>
      </c>
      <c r="C2" s="16"/>
      <c r="E2" s="15" t="s">
        <v>1</v>
      </c>
    </row>
    <row r="3" spans="1:30" x14ac:dyDescent="0.25">
      <c r="B3" s="7" t="s">
        <v>2</v>
      </c>
      <c r="C3" s="16"/>
    </row>
    <row r="4" spans="1:30" x14ac:dyDescent="0.25">
      <c r="B4" s="7" t="s">
        <v>3</v>
      </c>
      <c r="C4" s="16"/>
    </row>
    <row r="6" spans="1:30" s="1" customFormat="1" ht="25.5" x14ac:dyDescent="0.25">
      <c r="A6" s="2"/>
      <c r="B6" s="11" t="s">
        <v>4</v>
      </c>
      <c r="C6" s="11" t="s">
        <v>5</v>
      </c>
      <c r="D6" s="11" t="s">
        <v>6</v>
      </c>
      <c r="E6" s="11" t="s">
        <v>7</v>
      </c>
      <c r="F6" s="12" t="s">
        <v>8</v>
      </c>
      <c r="G6" s="11" t="s">
        <v>9</v>
      </c>
      <c r="H6" s="11" t="s">
        <v>10</v>
      </c>
      <c r="I6" s="11" t="s">
        <v>11</v>
      </c>
      <c r="J6" s="11" t="s">
        <v>12</v>
      </c>
      <c r="K6" s="11" t="s">
        <v>13</v>
      </c>
      <c r="L6" s="11" t="s">
        <v>14</v>
      </c>
      <c r="M6" s="11" t="s">
        <v>15</v>
      </c>
      <c r="N6" s="11" t="s">
        <v>16</v>
      </c>
      <c r="O6" s="11" t="s">
        <v>17</v>
      </c>
      <c r="P6" s="11" t="s">
        <v>18</v>
      </c>
      <c r="Q6" s="11" t="s">
        <v>19</v>
      </c>
      <c r="R6" s="11" t="s">
        <v>20</v>
      </c>
      <c r="S6" s="11" t="s">
        <v>21</v>
      </c>
      <c r="T6" s="11" t="s">
        <v>22</v>
      </c>
      <c r="U6" s="11" t="s">
        <v>23</v>
      </c>
      <c r="V6" s="11" t="s">
        <v>4</v>
      </c>
      <c r="W6" s="3"/>
      <c r="X6" s="3"/>
      <c r="Y6" s="3"/>
      <c r="Z6" s="3"/>
      <c r="AA6" s="3"/>
      <c r="AB6" s="3"/>
      <c r="AC6" s="3"/>
      <c r="AD6" s="3"/>
    </row>
    <row r="7" spans="1:30" x14ac:dyDescent="0.25">
      <c r="B7" s="13">
        <v>1</v>
      </c>
      <c r="C7" s="17"/>
      <c r="D7" s="6"/>
      <c r="E7" s="6"/>
      <c r="F7" s="10">
        <v>0</v>
      </c>
      <c r="G7" s="6"/>
      <c r="H7" s="6"/>
      <c r="I7" s="6"/>
      <c r="J7" s="6"/>
      <c r="K7" s="6"/>
      <c r="L7" s="6"/>
      <c r="M7" s="6"/>
      <c r="N7" s="6"/>
      <c r="O7" s="6"/>
      <c r="P7" s="6"/>
      <c r="Q7" s="6"/>
      <c r="R7" s="6"/>
      <c r="S7" s="6"/>
      <c r="T7" s="6"/>
      <c r="U7" s="6"/>
      <c r="V7" s="13">
        <v>1</v>
      </c>
    </row>
    <row r="8" spans="1:30" x14ac:dyDescent="0.25">
      <c r="B8" s="13">
        <v>2</v>
      </c>
      <c r="C8" s="17"/>
      <c r="D8" s="6"/>
      <c r="E8" s="6"/>
      <c r="F8" s="10">
        <v>0</v>
      </c>
      <c r="G8" s="6"/>
      <c r="H8" s="6"/>
      <c r="I8" s="6"/>
      <c r="J8" s="6"/>
      <c r="K8" s="6"/>
      <c r="L8" s="6"/>
      <c r="M8" s="6"/>
      <c r="N8" s="6"/>
      <c r="O8" s="6"/>
      <c r="P8" s="6"/>
      <c r="Q8" s="6"/>
      <c r="R8" s="6"/>
      <c r="S8" s="6"/>
      <c r="T8" s="6"/>
      <c r="U8" s="6"/>
      <c r="V8" s="13">
        <v>2</v>
      </c>
    </row>
    <row r="9" spans="1:30" x14ac:dyDescent="0.25">
      <c r="B9" s="13">
        <v>3</v>
      </c>
      <c r="C9" s="17"/>
      <c r="D9" s="6"/>
      <c r="E9" s="6"/>
      <c r="F9" s="10">
        <v>0</v>
      </c>
      <c r="G9" s="6"/>
      <c r="H9" s="6"/>
      <c r="I9" s="6"/>
      <c r="J9" s="6"/>
      <c r="K9" s="6"/>
      <c r="L9" s="6"/>
      <c r="M9" s="6"/>
      <c r="N9" s="6"/>
      <c r="O9" s="6"/>
      <c r="P9" s="6"/>
      <c r="Q9" s="6"/>
      <c r="R9" s="6"/>
      <c r="S9" s="6"/>
      <c r="T9" s="6"/>
      <c r="U9" s="6"/>
      <c r="V9" s="13">
        <v>3</v>
      </c>
    </row>
    <row r="10" spans="1:30" x14ac:dyDescent="0.25">
      <c r="B10" s="13">
        <v>4</v>
      </c>
      <c r="C10" s="17"/>
      <c r="D10" s="6"/>
      <c r="E10" s="6"/>
      <c r="F10" s="10">
        <v>0</v>
      </c>
      <c r="G10" s="6"/>
      <c r="H10" s="6"/>
      <c r="I10" s="6"/>
      <c r="J10" s="6"/>
      <c r="K10" s="6"/>
      <c r="L10" s="6"/>
      <c r="M10" s="6"/>
      <c r="N10" s="6"/>
      <c r="O10" s="6"/>
      <c r="P10" s="6"/>
      <c r="Q10" s="6"/>
      <c r="R10" s="6"/>
      <c r="S10" s="6"/>
      <c r="T10" s="6"/>
      <c r="U10" s="6"/>
      <c r="V10" s="13">
        <v>4</v>
      </c>
    </row>
    <row r="11" spans="1:30" x14ac:dyDescent="0.25">
      <c r="B11" s="13">
        <v>5</v>
      </c>
      <c r="C11" s="17"/>
      <c r="D11" s="6"/>
      <c r="E11" s="6"/>
      <c r="F11" s="10">
        <v>0</v>
      </c>
      <c r="G11" s="6"/>
      <c r="H11" s="6"/>
      <c r="I11" s="6"/>
      <c r="J11" s="6"/>
      <c r="K11" s="6"/>
      <c r="L11" s="6"/>
      <c r="M11" s="6"/>
      <c r="N11" s="6"/>
      <c r="O11" s="6"/>
      <c r="P11" s="6"/>
      <c r="Q11" s="6"/>
      <c r="R11" s="6"/>
      <c r="S11" s="6"/>
      <c r="T11" s="6"/>
      <c r="U11" s="6"/>
      <c r="V11" s="13">
        <v>5</v>
      </c>
    </row>
    <row r="12" spans="1:30" x14ac:dyDescent="0.25">
      <c r="B12" s="13">
        <v>6</v>
      </c>
      <c r="C12" s="17"/>
      <c r="D12" s="6"/>
      <c r="E12" s="6"/>
      <c r="F12" s="10">
        <v>0</v>
      </c>
      <c r="G12" s="6"/>
      <c r="H12" s="6"/>
      <c r="I12" s="6"/>
      <c r="J12" s="6"/>
      <c r="K12" s="6"/>
      <c r="L12" s="6"/>
      <c r="M12" s="6"/>
      <c r="N12" s="6"/>
      <c r="O12" s="6"/>
      <c r="P12" s="6"/>
      <c r="Q12" s="6"/>
      <c r="R12" s="6"/>
      <c r="S12" s="6"/>
      <c r="T12" s="6"/>
      <c r="U12" s="6"/>
      <c r="V12" s="13">
        <v>6</v>
      </c>
    </row>
    <row r="13" spans="1:30" x14ac:dyDescent="0.25">
      <c r="B13" s="13">
        <v>7</v>
      </c>
      <c r="C13" s="17"/>
      <c r="D13" s="6"/>
      <c r="E13" s="6"/>
      <c r="F13" s="10">
        <v>0</v>
      </c>
      <c r="G13" s="6"/>
      <c r="H13" s="6"/>
      <c r="I13" s="6"/>
      <c r="J13" s="6"/>
      <c r="K13" s="6"/>
      <c r="L13" s="6"/>
      <c r="M13" s="6"/>
      <c r="N13" s="6"/>
      <c r="O13" s="6"/>
      <c r="P13" s="6"/>
      <c r="Q13" s="6"/>
      <c r="R13" s="6"/>
      <c r="S13" s="6"/>
      <c r="T13" s="6"/>
      <c r="U13" s="6"/>
      <c r="V13" s="13">
        <v>7</v>
      </c>
    </row>
    <row r="14" spans="1:30" x14ac:dyDescent="0.25">
      <c r="B14" s="13">
        <v>8</v>
      </c>
      <c r="C14" s="17"/>
      <c r="D14" s="6"/>
      <c r="E14" s="6"/>
      <c r="F14" s="10">
        <v>0</v>
      </c>
      <c r="G14" s="6"/>
      <c r="H14" s="6"/>
      <c r="I14" s="6"/>
      <c r="J14" s="6"/>
      <c r="K14" s="6"/>
      <c r="L14" s="6"/>
      <c r="M14" s="6"/>
      <c r="N14" s="6"/>
      <c r="O14" s="6"/>
      <c r="P14" s="6"/>
      <c r="Q14" s="6"/>
      <c r="R14" s="6"/>
      <c r="S14" s="6"/>
      <c r="T14" s="6"/>
      <c r="U14" s="6"/>
      <c r="V14" s="13">
        <v>8</v>
      </c>
    </row>
    <row r="15" spans="1:30" x14ac:dyDescent="0.25">
      <c r="B15" s="13">
        <v>9</v>
      </c>
      <c r="C15" s="17"/>
      <c r="D15" s="6"/>
      <c r="E15" s="6"/>
      <c r="F15" s="10">
        <v>0</v>
      </c>
      <c r="G15" s="6"/>
      <c r="H15" s="6"/>
      <c r="I15" s="6"/>
      <c r="J15" s="6"/>
      <c r="K15" s="6"/>
      <c r="L15" s="6"/>
      <c r="M15" s="6"/>
      <c r="N15" s="6"/>
      <c r="O15" s="6"/>
      <c r="P15" s="6"/>
      <c r="Q15" s="6"/>
      <c r="R15" s="6"/>
      <c r="S15" s="6"/>
      <c r="T15" s="6"/>
      <c r="U15" s="6"/>
      <c r="V15" s="13">
        <v>9</v>
      </c>
    </row>
    <row r="16" spans="1:30" x14ac:dyDescent="0.25">
      <c r="B16" s="13">
        <v>10</v>
      </c>
      <c r="C16" s="17"/>
      <c r="D16" s="6"/>
      <c r="E16" s="6"/>
      <c r="F16" s="10">
        <v>0</v>
      </c>
      <c r="G16" s="6"/>
      <c r="H16" s="6"/>
      <c r="I16" s="6"/>
      <c r="J16" s="6"/>
      <c r="K16" s="6"/>
      <c r="L16" s="6"/>
      <c r="M16" s="6"/>
      <c r="N16" s="6"/>
      <c r="O16" s="6"/>
      <c r="P16" s="6"/>
      <c r="Q16" s="6"/>
      <c r="R16" s="6"/>
      <c r="S16" s="6"/>
      <c r="T16" s="6"/>
      <c r="U16" s="6"/>
      <c r="V16" s="13">
        <v>10</v>
      </c>
    </row>
    <row r="17" spans="2:22" x14ac:dyDescent="0.25">
      <c r="B17" s="13">
        <v>11</v>
      </c>
      <c r="C17" s="17"/>
      <c r="D17" s="6"/>
      <c r="E17" s="6"/>
      <c r="F17" s="10">
        <v>0</v>
      </c>
      <c r="G17" s="6"/>
      <c r="H17" s="6"/>
      <c r="I17" s="6"/>
      <c r="J17" s="6"/>
      <c r="K17" s="6"/>
      <c r="L17" s="6"/>
      <c r="M17" s="6"/>
      <c r="N17" s="6"/>
      <c r="O17" s="6"/>
      <c r="P17" s="6"/>
      <c r="Q17" s="6"/>
      <c r="R17" s="6"/>
      <c r="S17" s="6"/>
      <c r="T17" s="6"/>
      <c r="U17" s="6"/>
      <c r="V17" s="13">
        <v>11</v>
      </c>
    </row>
    <row r="18" spans="2:22" x14ac:dyDescent="0.25">
      <c r="B18" s="13">
        <v>12</v>
      </c>
      <c r="C18" s="17"/>
      <c r="D18" s="6"/>
      <c r="E18" s="6"/>
      <c r="F18" s="10">
        <v>0</v>
      </c>
      <c r="G18" s="6"/>
      <c r="H18" s="6"/>
      <c r="I18" s="6"/>
      <c r="J18" s="6"/>
      <c r="K18" s="6"/>
      <c r="L18" s="6"/>
      <c r="M18" s="6"/>
      <c r="N18" s="6"/>
      <c r="O18" s="6"/>
      <c r="P18" s="6"/>
      <c r="Q18" s="6"/>
      <c r="R18" s="6"/>
      <c r="S18" s="6"/>
      <c r="T18" s="6"/>
      <c r="U18" s="6"/>
      <c r="V18" s="13">
        <v>12</v>
      </c>
    </row>
    <row r="19" spans="2:22" x14ac:dyDescent="0.25">
      <c r="B19" s="13">
        <v>13</v>
      </c>
      <c r="C19" s="17"/>
      <c r="D19" s="6"/>
      <c r="E19" s="6"/>
      <c r="F19" s="10">
        <v>0</v>
      </c>
      <c r="G19" s="6"/>
      <c r="H19" s="6"/>
      <c r="I19" s="6"/>
      <c r="J19" s="6"/>
      <c r="K19" s="6"/>
      <c r="L19" s="6"/>
      <c r="M19" s="6"/>
      <c r="N19" s="6"/>
      <c r="O19" s="6"/>
      <c r="P19" s="6"/>
      <c r="Q19" s="6"/>
      <c r="R19" s="6"/>
      <c r="S19" s="6"/>
      <c r="T19" s="6"/>
      <c r="U19" s="6"/>
      <c r="V19" s="13">
        <v>13</v>
      </c>
    </row>
    <row r="20" spans="2:22" x14ac:dyDescent="0.25">
      <c r="B20" s="13">
        <v>14</v>
      </c>
      <c r="C20" s="17"/>
      <c r="D20" s="6"/>
      <c r="E20" s="6"/>
      <c r="F20" s="10">
        <v>0</v>
      </c>
      <c r="G20" s="6"/>
      <c r="H20" s="6"/>
      <c r="I20" s="6"/>
      <c r="J20" s="6"/>
      <c r="K20" s="6"/>
      <c r="L20" s="6"/>
      <c r="M20" s="6"/>
      <c r="N20" s="6"/>
      <c r="O20" s="6"/>
      <c r="P20" s="6"/>
      <c r="Q20" s="6"/>
      <c r="R20" s="6"/>
      <c r="S20" s="6"/>
      <c r="T20" s="6"/>
      <c r="U20" s="6"/>
      <c r="V20" s="13">
        <v>14</v>
      </c>
    </row>
    <row r="21" spans="2:22" x14ac:dyDescent="0.25">
      <c r="B21" s="13">
        <v>15</v>
      </c>
      <c r="C21" s="17"/>
      <c r="D21" s="6"/>
      <c r="E21" s="6"/>
      <c r="F21" s="10">
        <v>0</v>
      </c>
      <c r="G21" s="6"/>
      <c r="H21" s="6"/>
      <c r="I21" s="6"/>
      <c r="J21" s="6"/>
      <c r="K21" s="6"/>
      <c r="L21" s="6"/>
      <c r="M21" s="6"/>
      <c r="N21" s="6"/>
      <c r="O21" s="6"/>
      <c r="P21" s="6"/>
      <c r="Q21" s="6"/>
      <c r="R21" s="6"/>
      <c r="S21" s="6"/>
      <c r="T21" s="6"/>
      <c r="U21" s="6"/>
      <c r="V21" s="13">
        <v>15</v>
      </c>
    </row>
    <row r="22" spans="2:22" x14ac:dyDescent="0.25">
      <c r="B22" s="13">
        <v>16</v>
      </c>
      <c r="C22" s="17"/>
      <c r="D22" s="6"/>
      <c r="E22" s="6"/>
      <c r="F22" s="10">
        <v>0</v>
      </c>
      <c r="G22" s="6"/>
      <c r="H22" s="6"/>
      <c r="I22" s="6"/>
      <c r="J22" s="6"/>
      <c r="K22" s="6"/>
      <c r="L22" s="6"/>
      <c r="M22" s="6"/>
      <c r="N22" s="6"/>
      <c r="O22" s="6"/>
      <c r="P22" s="6"/>
      <c r="Q22" s="6"/>
      <c r="R22" s="6"/>
      <c r="S22" s="6"/>
      <c r="T22" s="6"/>
      <c r="U22" s="6"/>
      <c r="V22" s="13">
        <v>16</v>
      </c>
    </row>
    <row r="23" spans="2:22" x14ac:dyDescent="0.25">
      <c r="B23" s="13">
        <v>17</v>
      </c>
      <c r="C23" s="17"/>
      <c r="D23" s="6"/>
      <c r="E23" s="6"/>
      <c r="F23" s="10">
        <v>0</v>
      </c>
      <c r="G23" s="6"/>
      <c r="H23" s="6"/>
      <c r="I23" s="6"/>
      <c r="J23" s="6"/>
      <c r="K23" s="6"/>
      <c r="L23" s="6"/>
      <c r="M23" s="6"/>
      <c r="N23" s="6"/>
      <c r="O23" s="6"/>
      <c r="P23" s="6"/>
      <c r="Q23" s="6"/>
      <c r="R23" s="6"/>
      <c r="S23" s="6"/>
      <c r="T23" s="6"/>
      <c r="U23" s="6"/>
      <c r="V23" s="13">
        <v>17</v>
      </c>
    </row>
    <row r="24" spans="2:22" x14ac:dyDescent="0.25">
      <c r="B24" s="13">
        <v>18</v>
      </c>
      <c r="C24" s="17"/>
      <c r="D24" s="6"/>
      <c r="E24" s="6"/>
      <c r="F24" s="10">
        <v>0</v>
      </c>
      <c r="G24" s="6"/>
      <c r="H24" s="6"/>
      <c r="I24" s="6"/>
      <c r="J24" s="6"/>
      <c r="K24" s="6"/>
      <c r="L24" s="6"/>
      <c r="M24" s="6"/>
      <c r="N24" s="6"/>
      <c r="O24" s="6"/>
      <c r="P24" s="6"/>
      <c r="Q24" s="6"/>
      <c r="R24" s="6"/>
      <c r="S24" s="6"/>
      <c r="T24" s="6"/>
      <c r="U24" s="6"/>
      <c r="V24" s="13">
        <v>18</v>
      </c>
    </row>
    <row r="25" spans="2:22" x14ac:dyDescent="0.25">
      <c r="B25" s="13">
        <v>19</v>
      </c>
      <c r="C25" s="17"/>
      <c r="D25" s="6"/>
      <c r="E25" s="6"/>
      <c r="F25" s="10">
        <v>0</v>
      </c>
      <c r="G25" s="6"/>
      <c r="H25" s="6"/>
      <c r="I25" s="6"/>
      <c r="J25" s="6"/>
      <c r="K25" s="6"/>
      <c r="L25" s="6"/>
      <c r="M25" s="6"/>
      <c r="N25" s="6"/>
      <c r="O25" s="6"/>
      <c r="P25" s="6"/>
      <c r="Q25" s="6"/>
      <c r="R25" s="6"/>
      <c r="S25" s="6"/>
      <c r="T25" s="6"/>
      <c r="U25" s="6"/>
      <c r="V25" s="13">
        <v>19</v>
      </c>
    </row>
    <row r="26" spans="2:22" x14ac:dyDescent="0.25">
      <c r="B26" s="13">
        <v>20</v>
      </c>
      <c r="C26" s="17"/>
      <c r="D26" s="6"/>
      <c r="E26" s="6"/>
      <c r="F26" s="10">
        <v>0</v>
      </c>
      <c r="G26" s="6"/>
      <c r="H26" s="6"/>
      <c r="I26" s="6"/>
      <c r="J26" s="6"/>
      <c r="K26" s="6"/>
      <c r="L26" s="6"/>
      <c r="M26" s="6"/>
      <c r="N26" s="6"/>
      <c r="O26" s="6"/>
      <c r="P26" s="6"/>
      <c r="Q26" s="6"/>
      <c r="R26" s="6"/>
      <c r="S26" s="6"/>
      <c r="T26" s="6"/>
      <c r="U26" s="6"/>
      <c r="V26" s="13">
        <v>20</v>
      </c>
    </row>
    <row r="27" spans="2:22" x14ac:dyDescent="0.25">
      <c r="B27" s="13">
        <v>21</v>
      </c>
      <c r="C27" s="17"/>
      <c r="D27" s="6"/>
      <c r="E27" s="6"/>
      <c r="F27" s="10">
        <v>0</v>
      </c>
      <c r="G27" s="6"/>
      <c r="H27" s="6"/>
      <c r="I27" s="6"/>
      <c r="J27" s="6"/>
      <c r="K27" s="6"/>
      <c r="L27" s="6"/>
      <c r="M27" s="6"/>
      <c r="N27" s="6"/>
      <c r="O27" s="6"/>
      <c r="P27" s="6"/>
      <c r="Q27" s="6"/>
      <c r="R27" s="6"/>
      <c r="S27" s="6"/>
      <c r="T27" s="6"/>
      <c r="U27" s="6"/>
      <c r="V27" s="13">
        <v>21</v>
      </c>
    </row>
    <row r="28" spans="2:22" x14ac:dyDescent="0.25">
      <c r="B28" s="13">
        <v>22</v>
      </c>
      <c r="C28" s="17"/>
      <c r="D28" s="6"/>
      <c r="E28" s="6"/>
      <c r="F28" s="10">
        <v>0</v>
      </c>
      <c r="G28" s="6"/>
      <c r="H28" s="6"/>
      <c r="I28" s="6"/>
      <c r="J28" s="6"/>
      <c r="K28" s="6"/>
      <c r="L28" s="6"/>
      <c r="M28" s="6"/>
      <c r="N28" s="6"/>
      <c r="O28" s="6"/>
      <c r="P28" s="6"/>
      <c r="Q28" s="6"/>
      <c r="R28" s="6"/>
      <c r="S28" s="6"/>
      <c r="T28" s="6"/>
      <c r="U28" s="6"/>
      <c r="V28" s="13">
        <v>22</v>
      </c>
    </row>
    <row r="29" spans="2:22" x14ac:dyDescent="0.25">
      <c r="B29" s="13">
        <v>23</v>
      </c>
      <c r="C29" s="17"/>
      <c r="D29" s="6"/>
      <c r="E29" s="6"/>
      <c r="F29" s="10">
        <v>0</v>
      </c>
      <c r="G29" s="6"/>
      <c r="H29" s="6"/>
      <c r="I29" s="6"/>
      <c r="J29" s="6"/>
      <c r="K29" s="6"/>
      <c r="L29" s="6"/>
      <c r="M29" s="6"/>
      <c r="N29" s="6"/>
      <c r="O29" s="6"/>
      <c r="P29" s="6"/>
      <c r="Q29" s="6"/>
      <c r="R29" s="6"/>
      <c r="S29" s="6"/>
      <c r="T29" s="6"/>
      <c r="U29" s="6"/>
      <c r="V29" s="13">
        <v>23</v>
      </c>
    </row>
    <row r="30" spans="2:22" x14ac:dyDescent="0.25">
      <c r="B30" s="13">
        <v>24</v>
      </c>
      <c r="C30" s="17"/>
      <c r="D30" s="6"/>
      <c r="E30" s="6"/>
      <c r="F30" s="10">
        <v>0</v>
      </c>
      <c r="G30" s="6"/>
      <c r="H30" s="6"/>
      <c r="I30" s="6"/>
      <c r="J30" s="6"/>
      <c r="K30" s="6"/>
      <c r="L30" s="6"/>
      <c r="M30" s="6"/>
      <c r="N30" s="6"/>
      <c r="O30" s="6"/>
      <c r="P30" s="6"/>
      <c r="Q30" s="6"/>
      <c r="R30" s="6"/>
      <c r="S30" s="6"/>
      <c r="T30" s="6"/>
      <c r="U30" s="6"/>
      <c r="V30" s="13">
        <v>24</v>
      </c>
    </row>
    <row r="31" spans="2:22" x14ac:dyDescent="0.25">
      <c r="B31" s="13">
        <v>25</v>
      </c>
      <c r="C31" s="17"/>
      <c r="D31" s="6"/>
      <c r="E31" s="6"/>
      <c r="F31" s="10">
        <v>0</v>
      </c>
      <c r="G31" s="6"/>
      <c r="H31" s="6"/>
      <c r="I31" s="6"/>
      <c r="J31" s="6"/>
      <c r="K31" s="6"/>
      <c r="L31" s="6"/>
      <c r="M31" s="6"/>
      <c r="N31" s="6"/>
      <c r="O31" s="6"/>
      <c r="P31" s="6"/>
      <c r="Q31" s="6"/>
      <c r="R31" s="6"/>
      <c r="S31" s="6"/>
      <c r="T31" s="6"/>
      <c r="U31" s="6"/>
      <c r="V31" s="13">
        <v>25</v>
      </c>
    </row>
    <row r="32" spans="2:22" x14ac:dyDescent="0.25">
      <c r="B32" s="13">
        <v>26</v>
      </c>
      <c r="C32" s="17"/>
      <c r="D32" s="6"/>
      <c r="E32" s="6"/>
      <c r="F32" s="10">
        <v>0</v>
      </c>
      <c r="G32" s="6"/>
      <c r="H32" s="6"/>
      <c r="I32" s="6"/>
      <c r="J32" s="6"/>
      <c r="K32" s="6"/>
      <c r="L32" s="6"/>
      <c r="M32" s="6"/>
      <c r="N32" s="6"/>
      <c r="O32" s="6"/>
      <c r="P32" s="6"/>
      <c r="Q32" s="6"/>
      <c r="R32" s="6"/>
      <c r="S32" s="6"/>
      <c r="T32" s="6"/>
      <c r="U32" s="6"/>
      <c r="V32" s="13">
        <v>26</v>
      </c>
    </row>
    <row r="33" spans="2:22" x14ac:dyDescent="0.25">
      <c r="B33" s="13">
        <v>27</v>
      </c>
      <c r="C33" s="17"/>
      <c r="D33" s="6"/>
      <c r="E33" s="6"/>
      <c r="F33" s="10">
        <v>0</v>
      </c>
      <c r="G33" s="6"/>
      <c r="H33" s="6"/>
      <c r="I33" s="6"/>
      <c r="J33" s="6"/>
      <c r="K33" s="6"/>
      <c r="L33" s="6"/>
      <c r="M33" s="6"/>
      <c r="N33" s="6"/>
      <c r="O33" s="6"/>
      <c r="P33" s="6"/>
      <c r="Q33" s="6"/>
      <c r="R33" s="6"/>
      <c r="S33" s="6"/>
      <c r="T33" s="6"/>
      <c r="U33" s="6"/>
      <c r="V33" s="13">
        <v>27</v>
      </c>
    </row>
    <row r="34" spans="2:22" x14ac:dyDescent="0.25">
      <c r="B34" s="13">
        <v>28</v>
      </c>
      <c r="C34" s="17"/>
      <c r="D34" s="6"/>
      <c r="E34" s="6"/>
      <c r="F34" s="10">
        <v>0</v>
      </c>
      <c r="G34" s="6"/>
      <c r="H34" s="6"/>
      <c r="I34" s="6"/>
      <c r="J34" s="6"/>
      <c r="K34" s="6"/>
      <c r="L34" s="6"/>
      <c r="M34" s="6"/>
      <c r="N34" s="6"/>
      <c r="O34" s="6"/>
      <c r="P34" s="6"/>
      <c r="Q34" s="6"/>
      <c r="R34" s="6"/>
      <c r="S34" s="6"/>
      <c r="T34" s="6"/>
      <c r="U34" s="6"/>
      <c r="V34" s="13">
        <v>28</v>
      </c>
    </row>
    <row r="35" spans="2:22" x14ac:dyDescent="0.25">
      <c r="B35" s="13">
        <v>29</v>
      </c>
      <c r="C35" s="17"/>
      <c r="D35" s="6"/>
      <c r="E35" s="6"/>
      <c r="F35" s="10">
        <v>0</v>
      </c>
      <c r="G35" s="6"/>
      <c r="H35" s="6"/>
      <c r="I35" s="6"/>
      <c r="J35" s="6"/>
      <c r="K35" s="6"/>
      <c r="L35" s="6"/>
      <c r="M35" s="6"/>
      <c r="N35" s="6"/>
      <c r="O35" s="6"/>
      <c r="P35" s="6"/>
      <c r="Q35" s="6"/>
      <c r="R35" s="6"/>
      <c r="S35" s="6"/>
      <c r="T35" s="6"/>
      <c r="U35" s="6"/>
      <c r="V35" s="13">
        <v>29</v>
      </c>
    </row>
    <row r="36" spans="2:22" x14ac:dyDescent="0.25">
      <c r="B36" s="13">
        <v>30</v>
      </c>
      <c r="C36" s="17"/>
      <c r="D36" s="6"/>
      <c r="E36" s="6"/>
      <c r="F36" s="10">
        <v>0</v>
      </c>
      <c r="G36" s="6"/>
      <c r="H36" s="6"/>
      <c r="I36" s="6"/>
      <c r="J36" s="6"/>
      <c r="K36" s="6"/>
      <c r="L36" s="6"/>
      <c r="M36" s="6"/>
      <c r="N36" s="6"/>
      <c r="O36" s="6"/>
      <c r="P36" s="6"/>
      <c r="Q36" s="6"/>
      <c r="R36" s="6"/>
      <c r="S36" s="6"/>
      <c r="T36" s="6"/>
      <c r="U36" s="6"/>
      <c r="V36" s="13">
        <v>30</v>
      </c>
    </row>
    <row r="37" spans="2:22" x14ac:dyDescent="0.25">
      <c r="B37" s="13">
        <v>31</v>
      </c>
      <c r="C37" s="17"/>
      <c r="D37" s="6"/>
      <c r="E37" s="6"/>
      <c r="F37" s="10">
        <v>0</v>
      </c>
      <c r="G37" s="6"/>
      <c r="H37" s="6"/>
      <c r="I37" s="6"/>
      <c r="J37" s="6"/>
      <c r="K37" s="6"/>
      <c r="L37" s="6"/>
      <c r="M37" s="6"/>
      <c r="N37" s="6"/>
      <c r="O37" s="6"/>
      <c r="P37" s="6"/>
      <c r="Q37" s="6"/>
      <c r="R37" s="6"/>
      <c r="S37" s="6"/>
      <c r="T37" s="6"/>
      <c r="U37" s="6"/>
      <c r="V37" s="13">
        <v>31</v>
      </c>
    </row>
    <row r="38" spans="2:22" x14ac:dyDescent="0.25">
      <c r="B38" s="13">
        <v>32</v>
      </c>
      <c r="C38" s="17"/>
      <c r="D38" s="6"/>
      <c r="E38" s="6"/>
      <c r="F38" s="10">
        <v>0</v>
      </c>
      <c r="G38" s="6"/>
      <c r="H38" s="6"/>
      <c r="I38" s="6"/>
      <c r="J38" s="6"/>
      <c r="K38" s="6"/>
      <c r="L38" s="6"/>
      <c r="M38" s="6"/>
      <c r="N38" s="6"/>
      <c r="O38" s="6"/>
      <c r="P38" s="6"/>
      <c r="Q38" s="6"/>
      <c r="R38" s="6"/>
      <c r="S38" s="6"/>
      <c r="T38" s="6"/>
      <c r="U38" s="6"/>
      <c r="V38" s="13">
        <v>32</v>
      </c>
    </row>
    <row r="39" spans="2:22" x14ac:dyDescent="0.25">
      <c r="B39" s="13">
        <v>33</v>
      </c>
      <c r="C39" s="17"/>
      <c r="D39" s="6"/>
      <c r="E39" s="6"/>
      <c r="F39" s="10">
        <v>0</v>
      </c>
      <c r="G39" s="6"/>
      <c r="H39" s="6"/>
      <c r="I39" s="6"/>
      <c r="J39" s="6"/>
      <c r="K39" s="6"/>
      <c r="L39" s="6"/>
      <c r="M39" s="6"/>
      <c r="N39" s="6"/>
      <c r="O39" s="6"/>
      <c r="P39" s="6"/>
      <c r="Q39" s="6"/>
      <c r="R39" s="6"/>
      <c r="S39" s="6"/>
      <c r="T39" s="6"/>
      <c r="U39" s="6"/>
      <c r="V39" s="13">
        <v>33</v>
      </c>
    </row>
    <row r="40" spans="2:22" x14ac:dyDescent="0.25">
      <c r="B40" s="13">
        <v>34</v>
      </c>
      <c r="C40" s="17"/>
      <c r="D40" s="6"/>
      <c r="E40" s="6"/>
      <c r="F40" s="10">
        <v>0</v>
      </c>
      <c r="G40" s="6"/>
      <c r="H40" s="6"/>
      <c r="I40" s="6"/>
      <c r="J40" s="6"/>
      <c r="K40" s="6"/>
      <c r="L40" s="6"/>
      <c r="M40" s="6"/>
      <c r="N40" s="6"/>
      <c r="O40" s="6"/>
      <c r="P40" s="6"/>
      <c r="Q40" s="6"/>
      <c r="R40" s="6"/>
      <c r="S40" s="6"/>
      <c r="T40" s="6"/>
      <c r="U40" s="6"/>
      <c r="V40" s="13">
        <v>34</v>
      </c>
    </row>
    <row r="41" spans="2:22" x14ac:dyDescent="0.25">
      <c r="B41" s="13">
        <v>35</v>
      </c>
      <c r="C41" s="17"/>
      <c r="D41" s="6"/>
      <c r="E41" s="6"/>
      <c r="F41" s="10">
        <v>0</v>
      </c>
      <c r="G41" s="6"/>
      <c r="H41" s="6"/>
      <c r="I41" s="6"/>
      <c r="J41" s="6"/>
      <c r="K41" s="6"/>
      <c r="L41" s="6"/>
      <c r="M41" s="6"/>
      <c r="N41" s="6"/>
      <c r="O41" s="6"/>
      <c r="P41" s="6"/>
      <c r="Q41" s="6"/>
      <c r="R41" s="6"/>
      <c r="S41" s="6"/>
      <c r="T41" s="6"/>
      <c r="U41" s="6"/>
      <c r="V41" s="13">
        <v>35</v>
      </c>
    </row>
    <row r="42" spans="2:22" x14ac:dyDescent="0.25">
      <c r="B42" s="13">
        <v>36</v>
      </c>
      <c r="C42" s="17"/>
      <c r="D42" s="6"/>
      <c r="E42" s="6"/>
      <c r="F42" s="10">
        <v>0</v>
      </c>
      <c r="G42" s="6"/>
      <c r="H42" s="6"/>
      <c r="I42" s="6"/>
      <c r="J42" s="6"/>
      <c r="K42" s="6"/>
      <c r="L42" s="6"/>
      <c r="M42" s="6"/>
      <c r="N42" s="6"/>
      <c r="O42" s="6"/>
      <c r="P42" s="6"/>
      <c r="Q42" s="6"/>
      <c r="R42" s="6"/>
      <c r="S42" s="6"/>
      <c r="T42" s="6"/>
      <c r="U42" s="6"/>
      <c r="V42" s="13">
        <v>36</v>
      </c>
    </row>
    <row r="43" spans="2:22" x14ac:dyDescent="0.25">
      <c r="B43" s="13">
        <v>37</v>
      </c>
      <c r="C43" s="17"/>
      <c r="D43" s="6"/>
      <c r="E43" s="6"/>
      <c r="F43" s="10">
        <v>0</v>
      </c>
      <c r="G43" s="6"/>
      <c r="H43" s="6"/>
      <c r="I43" s="6"/>
      <c r="J43" s="6"/>
      <c r="K43" s="6"/>
      <c r="L43" s="6"/>
      <c r="M43" s="6"/>
      <c r="N43" s="6"/>
      <c r="O43" s="6"/>
      <c r="P43" s="6"/>
      <c r="Q43" s="6"/>
      <c r="R43" s="6"/>
      <c r="S43" s="6"/>
      <c r="T43" s="6"/>
      <c r="U43" s="6"/>
      <c r="V43" s="13">
        <v>37</v>
      </c>
    </row>
    <row r="44" spans="2:22" x14ac:dyDescent="0.25">
      <c r="B44" s="13">
        <v>38</v>
      </c>
      <c r="C44" s="17"/>
      <c r="D44" s="6"/>
      <c r="E44" s="6"/>
      <c r="F44" s="10">
        <v>0</v>
      </c>
      <c r="G44" s="6"/>
      <c r="H44" s="6"/>
      <c r="I44" s="6"/>
      <c r="J44" s="6"/>
      <c r="K44" s="6"/>
      <c r="L44" s="6"/>
      <c r="M44" s="6"/>
      <c r="N44" s="6"/>
      <c r="O44" s="6"/>
      <c r="P44" s="6"/>
      <c r="Q44" s="6"/>
      <c r="R44" s="6"/>
      <c r="S44" s="6"/>
      <c r="T44" s="6"/>
      <c r="U44" s="6"/>
      <c r="V44" s="13">
        <v>38</v>
      </c>
    </row>
    <row r="45" spans="2:22" x14ac:dyDescent="0.25">
      <c r="B45" s="13">
        <v>39</v>
      </c>
      <c r="C45" s="17"/>
      <c r="D45" s="6"/>
      <c r="E45" s="6"/>
      <c r="F45" s="10">
        <v>0</v>
      </c>
      <c r="G45" s="6"/>
      <c r="H45" s="6"/>
      <c r="I45" s="6"/>
      <c r="J45" s="6"/>
      <c r="K45" s="6"/>
      <c r="L45" s="6"/>
      <c r="M45" s="6"/>
      <c r="N45" s="6"/>
      <c r="O45" s="6"/>
      <c r="P45" s="6"/>
      <c r="Q45" s="6"/>
      <c r="R45" s="6"/>
      <c r="S45" s="6"/>
      <c r="T45" s="6"/>
      <c r="U45" s="6"/>
      <c r="V45" s="13">
        <v>39</v>
      </c>
    </row>
    <row r="46" spans="2:22" x14ac:dyDescent="0.25">
      <c r="B46" s="13">
        <v>40</v>
      </c>
      <c r="C46" s="17"/>
      <c r="D46" s="6"/>
      <c r="E46" s="6"/>
      <c r="F46" s="10">
        <v>0</v>
      </c>
      <c r="G46" s="6"/>
      <c r="H46" s="6"/>
      <c r="I46" s="6"/>
      <c r="J46" s="6"/>
      <c r="K46" s="6"/>
      <c r="L46" s="6"/>
      <c r="M46" s="6"/>
      <c r="N46" s="6"/>
      <c r="O46" s="6"/>
      <c r="P46" s="6"/>
      <c r="Q46" s="6"/>
      <c r="R46" s="6"/>
      <c r="S46" s="6"/>
      <c r="T46" s="6"/>
      <c r="U46" s="6"/>
      <c r="V46" s="13">
        <v>40</v>
      </c>
    </row>
    <row r="47" spans="2:22" x14ac:dyDescent="0.25">
      <c r="B47" s="13">
        <v>41</v>
      </c>
      <c r="C47" s="17"/>
      <c r="D47" s="6"/>
      <c r="E47" s="6"/>
      <c r="F47" s="10">
        <v>0</v>
      </c>
      <c r="G47" s="6"/>
      <c r="H47" s="6"/>
      <c r="I47" s="6"/>
      <c r="J47" s="6"/>
      <c r="K47" s="6"/>
      <c r="L47" s="6"/>
      <c r="M47" s="6"/>
      <c r="N47" s="6"/>
      <c r="O47" s="6"/>
      <c r="P47" s="6"/>
      <c r="Q47" s="6"/>
      <c r="R47" s="6"/>
      <c r="S47" s="6"/>
      <c r="T47" s="6"/>
      <c r="U47" s="6"/>
      <c r="V47" s="13">
        <v>41</v>
      </c>
    </row>
    <row r="48" spans="2:22" x14ac:dyDescent="0.25">
      <c r="B48" s="13">
        <v>42</v>
      </c>
      <c r="C48" s="17"/>
      <c r="D48" s="6"/>
      <c r="E48" s="6"/>
      <c r="F48" s="10">
        <v>0</v>
      </c>
      <c r="G48" s="6"/>
      <c r="H48" s="6"/>
      <c r="I48" s="6"/>
      <c r="J48" s="6"/>
      <c r="K48" s="6"/>
      <c r="L48" s="6"/>
      <c r="M48" s="6"/>
      <c r="N48" s="6"/>
      <c r="O48" s="6"/>
      <c r="P48" s="6"/>
      <c r="Q48" s="6"/>
      <c r="R48" s="6"/>
      <c r="S48" s="6"/>
      <c r="T48" s="6"/>
      <c r="U48" s="6"/>
      <c r="V48" s="13">
        <v>42</v>
      </c>
    </row>
    <row r="49" spans="2:22" x14ac:dyDescent="0.25">
      <c r="B49" s="13">
        <v>43</v>
      </c>
      <c r="C49" s="17"/>
      <c r="D49" s="6"/>
      <c r="E49" s="6"/>
      <c r="F49" s="10">
        <v>0</v>
      </c>
      <c r="G49" s="6"/>
      <c r="H49" s="6"/>
      <c r="I49" s="6"/>
      <c r="J49" s="6"/>
      <c r="K49" s="6"/>
      <c r="L49" s="6"/>
      <c r="M49" s="6"/>
      <c r="N49" s="6"/>
      <c r="O49" s="6"/>
      <c r="P49" s="6"/>
      <c r="Q49" s="6"/>
      <c r="R49" s="6"/>
      <c r="S49" s="6"/>
      <c r="T49" s="6"/>
      <c r="U49" s="6"/>
      <c r="V49" s="13">
        <v>43</v>
      </c>
    </row>
    <row r="50" spans="2:22" x14ac:dyDescent="0.25">
      <c r="B50" s="13">
        <v>44</v>
      </c>
      <c r="C50" s="17"/>
      <c r="D50" s="6"/>
      <c r="E50" s="6"/>
      <c r="F50" s="10">
        <v>0</v>
      </c>
      <c r="G50" s="6"/>
      <c r="H50" s="6"/>
      <c r="I50" s="6"/>
      <c r="J50" s="6"/>
      <c r="K50" s="6"/>
      <c r="L50" s="6"/>
      <c r="M50" s="6"/>
      <c r="N50" s="6"/>
      <c r="O50" s="6"/>
      <c r="P50" s="6"/>
      <c r="Q50" s="6"/>
      <c r="R50" s="6"/>
      <c r="S50" s="6"/>
      <c r="T50" s="6"/>
      <c r="U50" s="6"/>
      <c r="V50" s="13">
        <v>44</v>
      </c>
    </row>
    <row r="51" spans="2:22" x14ac:dyDescent="0.25">
      <c r="B51" s="13">
        <v>45</v>
      </c>
      <c r="C51" s="17"/>
      <c r="D51" s="6"/>
      <c r="E51" s="6"/>
      <c r="F51" s="10">
        <v>0</v>
      </c>
      <c r="G51" s="6"/>
      <c r="H51" s="6"/>
      <c r="I51" s="6"/>
      <c r="J51" s="6"/>
      <c r="K51" s="6"/>
      <c r="L51" s="6"/>
      <c r="M51" s="6"/>
      <c r="N51" s="6"/>
      <c r="O51" s="6"/>
      <c r="P51" s="6"/>
      <c r="Q51" s="6"/>
      <c r="R51" s="6"/>
      <c r="S51" s="6"/>
      <c r="T51" s="6"/>
      <c r="U51" s="6"/>
      <c r="V51" s="13">
        <v>45</v>
      </c>
    </row>
    <row r="52" spans="2:22" x14ac:dyDescent="0.25">
      <c r="B52" s="13">
        <v>46</v>
      </c>
      <c r="C52" s="17"/>
      <c r="D52" s="6"/>
      <c r="E52" s="6"/>
      <c r="F52" s="10">
        <v>0</v>
      </c>
      <c r="G52" s="6"/>
      <c r="H52" s="6"/>
      <c r="I52" s="6"/>
      <c r="J52" s="6"/>
      <c r="K52" s="6"/>
      <c r="L52" s="6"/>
      <c r="M52" s="6"/>
      <c r="N52" s="6"/>
      <c r="O52" s="6"/>
      <c r="P52" s="6"/>
      <c r="Q52" s="6"/>
      <c r="R52" s="6"/>
      <c r="S52" s="6"/>
      <c r="T52" s="6"/>
      <c r="U52" s="6"/>
      <c r="V52" s="13">
        <v>46</v>
      </c>
    </row>
    <row r="53" spans="2:22" x14ac:dyDescent="0.25">
      <c r="B53" s="13">
        <v>47</v>
      </c>
      <c r="C53" s="17"/>
      <c r="D53" s="6"/>
      <c r="E53" s="6"/>
      <c r="F53" s="10">
        <v>0</v>
      </c>
      <c r="G53" s="6"/>
      <c r="H53" s="6"/>
      <c r="I53" s="6"/>
      <c r="J53" s="6"/>
      <c r="K53" s="6"/>
      <c r="L53" s="6"/>
      <c r="M53" s="6"/>
      <c r="N53" s="6"/>
      <c r="O53" s="6"/>
      <c r="P53" s="6"/>
      <c r="Q53" s="6"/>
      <c r="R53" s="6"/>
      <c r="S53" s="6"/>
      <c r="T53" s="6"/>
      <c r="U53" s="6"/>
      <c r="V53" s="13">
        <v>47</v>
      </c>
    </row>
    <row r="54" spans="2:22" x14ac:dyDescent="0.25">
      <c r="B54" s="13">
        <v>48</v>
      </c>
      <c r="C54" s="17"/>
      <c r="D54" s="6"/>
      <c r="E54" s="6"/>
      <c r="F54" s="10">
        <v>0</v>
      </c>
      <c r="G54" s="6"/>
      <c r="H54" s="6"/>
      <c r="I54" s="6"/>
      <c r="J54" s="6"/>
      <c r="K54" s="6"/>
      <c r="L54" s="6"/>
      <c r="M54" s="6"/>
      <c r="N54" s="6"/>
      <c r="O54" s="6"/>
      <c r="P54" s="6"/>
      <c r="Q54" s="6"/>
      <c r="R54" s="6"/>
      <c r="S54" s="6"/>
      <c r="T54" s="6"/>
      <c r="U54" s="6"/>
      <c r="V54" s="13">
        <v>48</v>
      </c>
    </row>
    <row r="55" spans="2:22" x14ac:dyDescent="0.25">
      <c r="B55" s="13">
        <v>49</v>
      </c>
      <c r="C55" s="17"/>
      <c r="D55" s="6"/>
      <c r="E55" s="6"/>
      <c r="F55" s="10">
        <v>0</v>
      </c>
      <c r="G55" s="6"/>
      <c r="H55" s="6"/>
      <c r="I55" s="6"/>
      <c r="J55" s="6"/>
      <c r="K55" s="6"/>
      <c r="L55" s="6"/>
      <c r="M55" s="6"/>
      <c r="N55" s="6"/>
      <c r="O55" s="6"/>
      <c r="P55" s="6"/>
      <c r="Q55" s="6"/>
      <c r="R55" s="6"/>
      <c r="S55" s="6"/>
      <c r="T55" s="6"/>
      <c r="U55" s="6"/>
      <c r="V55" s="13">
        <v>49</v>
      </c>
    </row>
    <row r="56" spans="2:22" x14ac:dyDescent="0.25">
      <c r="B56" s="13">
        <v>50</v>
      </c>
      <c r="C56" s="17"/>
      <c r="D56" s="6"/>
      <c r="E56" s="6"/>
      <c r="F56" s="10">
        <v>0</v>
      </c>
      <c r="G56" s="6"/>
      <c r="H56" s="6"/>
      <c r="I56" s="6"/>
      <c r="J56" s="6"/>
      <c r="K56" s="6"/>
      <c r="L56" s="6"/>
      <c r="M56" s="6"/>
      <c r="N56" s="6"/>
      <c r="O56" s="6"/>
      <c r="P56" s="6"/>
      <c r="Q56" s="6"/>
      <c r="R56" s="6"/>
      <c r="S56" s="6"/>
      <c r="T56" s="6"/>
      <c r="U56" s="6"/>
      <c r="V56" s="13">
        <v>50</v>
      </c>
    </row>
    <row r="57" spans="2:22" x14ac:dyDescent="0.25">
      <c r="B57" s="13">
        <v>51</v>
      </c>
      <c r="C57" s="17"/>
      <c r="D57" s="6"/>
      <c r="E57" s="6"/>
      <c r="F57" s="10">
        <v>0</v>
      </c>
      <c r="G57" s="6"/>
      <c r="H57" s="6"/>
      <c r="I57" s="6"/>
      <c r="J57" s="6"/>
      <c r="K57" s="6"/>
      <c r="L57" s="6"/>
      <c r="M57" s="6"/>
      <c r="N57" s="6"/>
      <c r="O57" s="6"/>
      <c r="P57" s="6"/>
      <c r="Q57" s="6"/>
      <c r="R57" s="6"/>
      <c r="S57" s="6"/>
      <c r="T57" s="6"/>
      <c r="U57" s="6"/>
      <c r="V57" s="13">
        <v>51</v>
      </c>
    </row>
    <row r="58" spans="2:22" x14ac:dyDescent="0.25">
      <c r="B58" s="13">
        <v>52</v>
      </c>
      <c r="C58" s="17"/>
      <c r="D58" s="6"/>
      <c r="E58" s="6"/>
      <c r="F58" s="10">
        <v>0</v>
      </c>
      <c r="G58" s="6"/>
      <c r="H58" s="6"/>
      <c r="I58" s="6"/>
      <c r="J58" s="6"/>
      <c r="K58" s="6"/>
      <c r="L58" s="6"/>
      <c r="M58" s="6"/>
      <c r="N58" s="6"/>
      <c r="O58" s="6"/>
      <c r="P58" s="6"/>
      <c r="Q58" s="6"/>
      <c r="R58" s="6"/>
      <c r="S58" s="6"/>
      <c r="T58" s="6"/>
      <c r="U58" s="6"/>
      <c r="V58" s="13">
        <v>52</v>
      </c>
    </row>
    <row r="59" spans="2:22" x14ac:dyDescent="0.25">
      <c r="B59" s="13">
        <v>53</v>
      </c>
      <c r="C59" s="17"/>
      <c r="D59" s="6"/>
      <c r="E59" s="6"/>
      <c r="F59" s="10">
        <v>0</v>
      </c>
      <c r="G59" s="6"/>
      <c r="H59" s="6"/>
      <c r="I59" s="6"/>
      <c r="J59" s="6"/>
      <c r="K59" s="6"/>
      <c r="L59" s="6"/>
      <c r="M59" s="6"/>
      <c r="N59" s="6"/>
      <c r="O59" s="6"/>
      <c r="P59" s="6"/>
      <c r="Q59" s="6"/>
      <c r="R59" s="6"/>
      <c r="S59" s="6"/>
      <c r="T59" s="6"/>
      <c r="U59" s="6"/>
      <c r="V59" s="13">
        <v>53</v>
      </c>
    </row>
    <row r="60" spans="2:22" x14ac:dyDescent="0.25">
      <c r="B60" s="13">
        <v>54</v>
      </c>
      <c r="C60" s="17"/>
      <c r="D60" s="6"/>
      <c r="E60" s="6"/>
      <c r="F60" s="10">
        <v>0</v>
      </c>
      <c r="G60" s="6"/>
      <c r="H60" s="6"/>
      <c r="I60" s="6"/>
      <c r="J60" s="6"/>
      <c r="K60" s="6"/>
      <c r="L60" s="6"/>
      <c r="M60" s="6"/>
      <c r="N60" s="6"/>
      <c r="O60" s="6"/>
      <c r="P60" s="6"/>
      <c r="Q60" s="6"/>
      <c r="R60" s="6"/>
      <c r="S60" s="6"/>
      <c r="T60" s="6"/>
      <c r="U60" s="6"/>
      <c r="V60" s="13">
        <v>54</v>
      </c>
    </row>
    <row r="61" spans="2:22" x14ac:dyDescent="0.25">
      <c r="B61" s="13">
        <v>55</v>
      </c>
      <c r="C61" s="17"/>
      <c r="D61" s="6"/>
      <c r="E61" s="6"/>
      <c r="F61" s="10">
        <v>0</v>
      </c>
      <c r="G61" s="6"/>
      <c r="H61" s="6"/>
      <c r="I61" s="6"/>
      <c r="J61" s="6"/>
      <c r="K61" s="6"/>
      <c r="L61" s="6"/>
      <c r="M61" s="6"/>
      <c r="N61" s="6"/>
      <c r="O61" s="6"/>
      <c r="P61" s="6"/>
      <c r="Q61" s="6"/>
      <c r="R61" s="6"/>
      <c r="S61" s="6"/>
      <c r="T61" s="6"/>
      <c r="U61" s="6"/>
      <c r="V61" s="13">
        <v>55</v>
      </c>
    </row>
    <row r="62" spans="2:22" x14ac:dyDescent="0.25">
      <c r="B62" s="13">
        <v>56</v>
      </c>
      <c r="C62" s="17"/>
      <c r="D62" s="6"/>
      <c r="E62" s="6"/>
      <c r="F62" s="10">
        <v>0</v>
      </c>
      <c r="G62" s="6"/>
      <c r="H62" s="6"/>
      <c r="I62" s="6"/>
      <c r="J62" s="6"/>
      <c r="K62" s="6"/>
      <c r="L62" s="6"/>
      <c r="M62" s="6"/>
      <c r="N62" s="6"/>
      <c r="O62" s="6"/>
      <c r="P62" s="6"/>
      <c r="Q62" s="6"/>
      <c r="R62" s="6"/>
      <c r="S62" s="6"/>
      <c r="T62" s="6"/>
      <c r="U62" s="6"/>
      <c r="V62" s="13">
        <v>56</v>
      </c>
    </row>
    <row r="63" spans="2:22" x14ac:dyDescent="0.25">
      <c r="B63" s="13">
        <v>57</v>
      </c>
      <c r="C63" s="17"/>
      <c r="D63" s="6"/>
      <c r="E63" s="6"/>
      <c r="F63" s="10">
        <v>0</v>
      </c>
      <c r="G63" s="6"/>
      <c r="H63" s="6"/>
      <c r="I63" s="6"/>
      <c r="J63" s="6"/>
      <c r="K63" s="6"/>
      <c r="L63" s="6"/>
      <c r="M63" s="6"/>
      <c r="N63" s="6"/>
      <c r="O63" s="6"/>
      <c r="P63" s="6"/>
      <c r="Q63" s="6"/>
      <c r="R63" s="6"/>
      <c r="S63" s="6"/>
      <c r="T63" s="6"/>
      <c r="U63" s="6"/>
      <c r="V63" s="13">
        <v>57</v>
      </c>
    </row>
    <row r="64" spans="2:22" x14ac:dyDescent="0.25">
      <c r="B64" s="13">
        <v>58</v>
      </c>
      <c r="C64" s="17"/>
      <c r="D64" s="6"/>
      <c r="E64" s="6"/>
      <c r="F64" s="10">
        <v>0</v>
      </c>
      <c r="G64" s="6"/>
      <c r="H64" s="6"/>
      <c r="I64" s="6"/>
      <c r="J64" s="6"/>
      <c r="K64" s="6"/>
      <c r="L64" s="6"/>
      <c r="M64" s="6"/>
      <c r="N64" s="6"/>
      <c r="O64" s="6"/>
      <c r="P64" s="6"/>
      <c r="Q64" s="6"/>
      <c r="R64" s="6"/>
      <c r="S64" s="6"/>
      <c r="T64" s="6"/>
      <c r="U64" s="6"/>
      <c r="V64" s="13">
        <v>58</v>
      </c>
    </row>
    <row r="65" spans="2:22" x14ac:dyDescent="0.25">
      <c r="B65" s="13">
        <v>59</v>
      </c>
      <c r="C65" s="17"/>
      <c r="D65" s="6"/>
      <c r="E65" s="6"/>
      <c r="F65" s="10">
        <v>0</v>
      </c>
      <c r="G65" s="6"/>
      <c r="H65" s="6"/>
      <c r="I65" s="6"/>
      <c r="J65" s="6"/>
      <c r="K65" s="6"/>
      <c r="L65" s="6"/>
      <c r="M65" s="6"/>
      <c r="N65" s="6"/>
      <c r="O65" s="6"/>
      <c r="P65" s="6"/>
      <c r="Q65" s="6"/>
      <c r="R65" s="6"/>
      <c r="S65" s="6"/>
      <c r="T65" s="6"/>
      <c r="U65" s="6"/>
      <c r="V65" s="13">
        <v>59</v>
      </c>
    </row>
    <row r="66" spans="2:22" x14ac:dyDescent="0.25">
      <c r="B66" s="13">
        <v>60</v>
      </c>
      <c r="C66" s="17"/>
      <c r="D66" s="6"/>
      <c r="E66" s="6"/>
      <c r="F66" s="10">
        <v>0</v>
      </c>
      <c r="G66" s="6"/>
      <c r="H66" s="6"/>
      <c r="I66" s="6"/>
      <c r="J66" s="6"/>
      <c r="K66" s="6"/>
      <c r="L66" s="6"/>
      <c r="M66" s="6"/>
      <c r="N66" s="6"/>
      <c r="O66" s="6"/>
      <c r="P66" s="6"/>
      <c r="Q66" s="6"/>
      <c r="R66" s="6"/>
      <c r="S66" s="6"/>
      <c r="T66" s="6"/>
      <c r="U66" s="6"/>
      <c r="V66" s="13">
        <v>60</v>
      </c>
    </row>
    <row r="67" spans="2:22" x14ac:dyDescent="0.25">
      <c r="B67" s="13">
        <v>61</v>
      </c>
      <c r="C67" s="17"/>
      <c r="D67" s="6"/>
      <c r="E67" s="6"/>
      <c r="F67" s="10">
        <v>0</v>
      </c>
      <c r="G67" s="6"/>
      <c r="H67" s="6"/>
      <c r="I67" s="6"/>
      <c r="J67" s="6"/>
      <c r="K67" s="6"/>
      <c r="L67" s="6"/>
      <c r="M67" s="6"/>
      <c r="N67" s="6"/>
      <c r="O67" s="6"/>
      <c r="P67" s="6"/>
      <c r="Q67" s="6"/>
      <c r="R67" s="6"/>
      <c r="S67" s="6"/>
      <c r="T67" s="6"/>
      <c r="U67" s="6"/>
      <c r="V67" s="13">
        <v>61</v>
      </c>
    </row>
    <row r="68" spans="2:22" x14ac:dyDescent="0.25">
      <c r="B68" s="13">
        <v>62</v>
      </c>
      <c r="C68" s="17"/>
      <c r="D68" s="6"/>
      <c r="E68" s="6"/>
      <c r="F68" s="10">
        <v>0</v>
      </c>
      <c r="G68" s="6"/>
      <c r="H68" s="6"/>
      <c r="I68" s="6"/>
      <c r="J68" s="6"/>
      <c r="K68" s="6"/>
      <c r="L68" s="6"/>
      <c r="M68" s="6"/>
      <c r="N68" s="6"/>
      <c r="O68" s="6"/>
      <c r="P68" s="6"/>
      <c r="Q68" s="6"/>
      <c r="R68" s="6"/>
      <c r="S68" s="6"/>
      <c r="T68" s="6"/>
      <c r="U68" s="6"/>
      <c r="V68" s="13">
        <v>62</v>
      </c>
    </row>
    <row r="69" spans="2:22" x14ac:dyDescent="0.25">
      <c r="B69" s="13">
        <v>63</v>
      </c>
      <c r="C69" s="17"/>
      <c r="D69" s="6"/>
      <c r="E69" s="6"/>
      <c r="F69" s="10">
        <v>0</v>
      </c>
      <c r="G69" s="6"/>
      <c r="H69" s="6"/>
      <c r="I69" s="6"/>
      <c r="J69" s="6"/>
      <c r="K69" s="6"/>
      <c r="L69" s="6"/>
      <c r="M69" s="6"/>
      <c r="N69" s="6"/>
      <c r="O69" s="6"/>
      <c r="P69" s="6"/>
      <c r="Q69" s="6"/>
      <c r="R69" s="6"/>
      <c r="S69" s="6"/>
      <c r="T69" s="6"/>
      <c r="U69" s="6"/>
      <c r="V69" s="13">
        <v>63</v>
      </c>
    </row>
    <row r="70" spans="2:22" x14ac:dyDescent="0.25">
      <c r="B70" s="13">
        <v>64</v>
      </c>
      <c r="C70" s="17"/>
      <c r="D70" s="6"/>
      <c r="E70" s="6"/>
      <c r="F70" s="10">
        <v>0</v>
      </c>
      <c r="G70" s="6"/>
      <c r="H70" s="6"/>
      <c r="I70" s="6"/>
      <c r="J70" s="6"/>
      <c r="K70" s="6"/>
      <c r="L70" s="6"/>
      <c r="M70" s="6"/>
      <c r="N70" s="6"/>
      <c r="O70" s="6"/>
      <c r="P70" s="6"/>
      <c r="Q70" s="6"/>
      <c r="R70" s="6"/>
      <c r="S70" s="6"/>
      <c r="T70" s="6"/>
      <c r="U70" s="6"/>
      <c r="V70" s="13">
        <v>64</v>
      </c>
    </row>
    <row r="71" spans="2:22" x14ac:dyDescent="0.25">
      <c r="B71" s="13">
        <v>65</v>
      </c>
      <c r="C71" s="17"/>
      <c r="D71" s="6"/>
      <c r="E71" s="6"/>
      <c r="F71" s="10">
        <v>0</v>
      </c>
      <c r="G71" s="6"/>
      <c r="H71" s="6"/>
      <c r="I71" s="6"/>
      <c r="J71" s="6"/>
      <c r="K71" s="6"/>
      <c r="L71" s="6"/>
      <c r="M71" s="6"/>
      <c r="N71" s="6"/>
      <c r="O71" s="6"/>
      <c r="P71" s="6"/>
      <c r="Q71" s="6"/>
      <c r="R71" s="6"/>
      <c r="S71" s="6"/>
      <c r="T71" s="6"/>
      <c r="U71" s="6"/>
      <c r="V71" s="13">
        <v>65</v>
      </c>
    </row>
    <row r="72" spans="2:22" x14ac:dyDescent="0.25">
      <c r="B72" s="13">
        <v>66</v>
      </c>
      <c r="C72" s="17"/>
      <c r="D72" s="6"/>
      <c r="E72" s="6"/>
      <c r="F72" s="10">
        <v>0</v>
      </c>
      <c r="G72" s="6"/>
      <c r="H72" s="6"/>
      <c r="I72" s="6"/>
      <c r="J72" s="6"/>
      <c r="K72" s="6"/>
      <c r="L72" s="6"/>
      <c r="M72" s="6"/>
      <c r="N72" s="6"/>
      <c r="O72" s="6"/>
      <c r="P72" s="6"/>
      <c r="Q72" s="6"/>
      <c r="R72" s="6"/>
      <c r="S72" s="6"/>
      <c r="T72" s="6"/>
      <c r="U72" s="6"/>
      <c r="V72" s="13">
        <v>66</v>
      </c>
    </row>
    <row r="73" spans="2:22" x14ac:dyDescent="0.25">
      <c r="B73" s="13">
        <v>67</v>
      </c>
      <c r="C73" s="17"/>
      <c r="D73" s="6"/>
      <c r="E73" s="6"/>
      <c r="F73" s="10">
        <v>0</v>
      </c>
      <c r="G73" s="6"/>
      <c r="H73" s="6"/>
      <c r="I73" s="6"/>
      <c r="J73" s="6"/>
      <c r="K73" s="6"/>
      <c r="L73" s="6"/>
      <c r="M73" s="6"/>
      <c r="N73" s="6"/>
      <c r="O73" s="6"/>
      <c r="P73" s="6"/>
      <c r="Q73" s="6"/>
      <c r="R73" s="6"/>
      <c r="S73" s="6"/>
      <c r="T73" s="6"/>
      <c r="U73" s="6"/>
      <c r="V73" s="13">
        <v>67</v>
      </c>
    </row>
    <row r="74" spans="2:22" x14ac:dyDescent="0.25">
      <c r="B74" s="13">
        <v>68</v>
      </c>
      <c r="C74" s="17"/>
      <c r="D74" s="6"/>
      <c r="E74" s="6"/>
      <c r="F74" s="10">
        <v>0</v>
      </c>
      <c r="G74" s="6"/>
      <c r="H74" s="6"/>
      <c r="I74" s="6"/>
      <c r="J74" s="6"/>
      <c r="K74" s="6"/>
      <c r="L74" s="6"/>
      <c r="M74" s="6"/>
      <c r="N74" s="6"/>
      <c r="O74" s="6"/>
      <c r="P74" s="6"/>
      <c r="Q74" s="6"/>
      <c r="R74" s="6"/>
      <c r="S74" s="6"/>
      <c r="T74" s="6"/>
      <c r="U74" s="6"/>
      <c r="V74" s="13">
        <v>68</v>
      </c>
    </row>
    <row r="75" spans="2:22" x14ac:dyDescent="0.25">
      <c r="B75" s="13">
        <v>69</v>
      </c>
      <c r="C75" s="17"/>
      <c r="D75" s="6"/>
      <c r="E75" s="6"/>
      <c r="F75" s="10">
        <v>0</v>
      </c>
      <c r="G75" s="6"/>
      <c r="H75" s="6"/>
      <c r="I75" s="6"/>
      <c r="J75" s="6"/>
      <c r="K75" s="6"/>
      <c r="L75" s="6"/>
      <c r="M75" s="6"/>
      <c r="N75" s="6"/>
      <c r="O75" s="6"/>
      <c r="P75" s="6"/>
      <c r="Q75" s="6"/>
      <c r="R75" s="6"/>
      <c r="S75" s="6"/>
      <c r="T75" s="6"/>
      <c r="U75" s="6"/>
      <c r="V75" s="13">
        <v>69</v>
      </c>
    </row>
    <row r="76" spans="2:22" x14ac:dyDescent="0.25">
      <c r="B76" s="13">
        <v>70</v>
      </c>
      <c r="C76" s="17"/>
      <c r="D76" s="6"/>
      <c r="E76" s="6"/>
      <c r="F76" s="10">
        <v>0</v>
      </c>
      <c r="G76" s="6"/>
      <c r="H76" s="6"/>
      <c r="I76" s="6"/>
      <c r="J76" s="6"/>
      <c r="K76" s="6"/>
      <c r="L76" s="6"/>
      <c r="M76" s="6"/>
      <c r="N76" s="6"/>
      <c r="O76" s="6"/>
      <c r="P76" s="6"/>
      <c r="Q76" s="6"/>
      <c r="R76" s="6"/>
      <c r="S76" s="6"/>
      <c r="T76" s="6"/>
      <c r="U76" s="6"/>
      <c r="V76" s="13">
        <v>70</v>
      </c>
    </row>
    <row r="77" spans="2:22" x14ac:dyDescent="0.25">
      <c r="B77" s="13">
        <v>71</v>
      </c>
      <c r="C77" s="17"/>
      <c r="D77" s="6"/>
      <c r="E77" s="6"/>
      <c r="F77" s="10">
        <v>0</v>
      </c>
      <c r="G77" s="6"/>
      <c r="H77" s="6"/>
      <c r="I77" s="6"/>
      <c r="J77" s="6"/>
      <c r="K77" s="6"/>
      <c r="L77" s="6"/>
      <c r="M77" s="6"/>
      <c r="N77" s="6"/>
      <c r="O77" s="6"/>
      <c r="P77" s="6"/>
      <c r="Q77" s="6"/>
      <c r="R77" s="6"/>
      <c r="S77" s="6"/>
      <c r="T77" s="6"/>
      <c r="U77" s="6"/>
      <c r="V77" s="13">
        <v>71</v>
      </c>
    </row>
    <row r="78" spans="2:22" x14ac:dyDescent="0.25">
      <c r="B78" s="13">
        <v>72</v>
      </c>
      <c r="C78" s="17"/>
      <c r="D78" s="6"/>
      <c r="E78" s="6"/>
      <c r="F78" s="10">
        <v>0</v>
      </c>
      <c r="G78" s="6"/>
      <c r="H78" s="6"/>
      <c r="I78" s="6"/>
      <c r="J78" s="6"/>
      <c r="K78" s="6"/>
      <c r="L78" s="6"/>
      <c r="M78" s="6"/>
      <c r="N78" s="6"/>
      <c r="O78" s="6"/>
      <c r="P78" s="6"/>
      <c r="Q78" s="6"/>
      <c r="R78" s="6"/>
      <c r="S78" s="6"/>
      <c r="T78" s="6"/>
      <c r="U78" s="6"/>
      <c r="V78" s="13">
        <v>72</v>
      </c>
    </row>
    <row r="79" spans="2:22" x14ac:dyDescent="0.25">
      <c r="B79" s="13">
        <v>73</v>
      </c>
      <c r="C79" s="17"/>
      <c r="D79" s="6"/>
      <c r="E79" s="6"/>
      <c r="F79" s="10">
        <v>0</v>
      </c>
      <c r="G79" s="6"/>
      <c r="H79" s="6"/>
      <c r="I79" s="6"/>
      <c r="J79" s="6"/>
      <c r="K79" s="6"/>
      <c r="L79" s="6"/>
      <c r="M79" s="6"/>
      <c r="N79" s="6"/>
      <c r="O79" s="6"/>
      <c r="P79" s="6"/>
      <c r="Q79" s="6"/>
      <c r="R79" s="6"/>
      <c r="S79" s="6"/>
      <c r="T79" s="6"/>
      <c r="U79" s="6"/>
      <c r="V79" s="13">
        <v>73</v>
      </c>
    </row>
    <row r="80" spans="2:22" x14ac:dyDescent="0.25">
      <c r="B80" s="13">
        <v>74</v>
      </c>
      <c r="C80" s="17"/>
      <c r="D80" s="6"/>
      <c r="E80" s="6"/>
      <c r="F80" s="10">
        <v>0</v>
      </c>
      <c r="G80" s="6"/>
      <c r="H80" s="6"/>
      <c r="I80" s="6"/>
      <c r="J80" s="6"/>
      <c r="K80" s="6"/>
      <c r="L80" s="6"/>
      <c r="M80" s="6"/>
      <c r="N80" s="6"/>
      <c r="O80" s="6"/>
      <c r="P80" s="6"/>
      <c r="Q80" s="6"/>
      <c r="R80" s="6"/>
      <c r="S80" s="6"/>
      <c r="T80" s="6"/>
      <c r="U80" s="6"/>
      <c r="V80" s="13">
        <v>74</v>
      </c>
    </row>
    <row r="81" spans="2:22" x14ac:dyDescent="0.25">
      <c r="B81" s="13">
        <v>75</v>
      </c>
      <c r="C81" s="17"/>
      <c r="D81" s="6"/>
      <c r="E81" s="6"/>
      <c r="F81" s="10">
        <v>0</v>
      </c>
      <c r="G81" s="6"/>
      <c r="H81" s="6"/>
      <c r="I81" s="6"/>
      <c r="J81" s="6"/>
      <c r="K81" s="6"/>
      <c r="L81" s="6"/>
      <c r="M81" s="6"/>
      <c r="N81" s="6"/>
      <c r="O81" s="6"/>
      <c r="P81" s="6"/>
      <c r="Q81" s="6"/>
      <c r="R81" s="6"/>
      <c r="S81" s="6"/>
      <c r="T81" s="6"/>
      <c r="U81" s="6"/>
      <c r="V81" s="13">
        <v>75</v>
      </c>
    </row>
    <row r="82" spans="2:22" x14ac:dyDescent="0.25">
      <c r="B82" s="13">
        <v>76</v>
      </c>
      <c r="C82" s="17"/>
      <c r="D82" s="6"/>
      <c r="E82" s="6"/>
      <c r="F82" s="10">
        <v>0</v>
      </c>
      <c r="G82" s="6"/>
      <c r="H82" s="6"/>
      <c r="I82" s="6"/>
      <c r="J82" s="6"/>
      <c r="K82" s="6"/>
      <c r="L82" s="6"/>
      <c r="M82" s="6"/>
      <c r="N82" s="6"/>
      <c r="O82" s="6"/>
      <c r="P82" s="6"/>
      <c r="Q82" s="6"/>
      <c r="R82" s="6"/>
      <c r="S82" s="6"/>
      <c r="T82" s="6"/>
      <c r="U82" s="6"/>
      <c r="V82" s="13">
        <v>76</v>
      </c>
    </row>
    <row r="83" spans="2:22" x14ac:dyDescent="0.25">
      <c r="B83" s="13">
        <v>77</v>
      </c>
      <c r="C83" s="17"/>
      <c r="D83" s="6"/>
      <c r="E83" s="6"/>
      <c r="F83" s="10">
        <v>0</v>
      </c>
      <c r="G83" s="6"/>
      <c r="H83" s="6"/>
      <c r="I83" s="6"/>
      <c r="J83" s="6"/>
      <c r="K83" s="6"/>
      <c r="L83" s="6"/>
      <c r="M83" s="6"/>
      <c r="N83" s="6"/>
      <c r="O83" s="6"/>
      <c r="P83" s="6"/>
      <c r="Q83" s="6"/>
      <c r="R83" s="6"/>
      <c r="S83" s="6"/>
      <c r="T83" s="6"/>
      <c r="U83" s="6"/>
      <c r="V83" s="13">
        <v>77</v>
      </c>
    </row>
    <row r="84" spans="2:22" x14ac:dyDescent="0.25">
      <c r="B84" s="13">
        <v>78</v>
      </c>
      <c r="C84" s="17"/>
      <c r="D84" s="6"/>
      <c r="E84" s="6"/>
      <c r="F84" s="10">
        <v>0</v>
      </c>
      <c r="G84" s="6"/>
      <c r="H84" s="6"/>
      <c r="I84" s="6"/>
      <c r="J84" s="6"/>
      <c r="K84" s="6"/>
      <c r="L84" s="6"/>
      <c r="M84" s="6"/>
      <c r="N84" s="6"/>
      <c r="O84" s="6"/>
      <c r="P84" s="6"/>
      <c r="Q84" s="6"/>
      <c r="R84" s="6"/>
      <c r="S84" s="6"/>
      <c r="T84" s="6"/>
      <c r="U84" s="6"/>
      <c r="V84" s="13">
        <v>78</v>
      </c>
    </row>
    <row r="85" spans="2:22" x14ac:dyDescent="0.25">
      <c r="B85" s="13">
        <v>79</v>
      </c>
      <c r="C85" s="17"/>
      <c r="D85" s="6"/>
      <c r="E85" s="6"/>
      <c r="F85" s="10">
        <v>0</v>
      </c>
      <c r="G85" s="6"/>
      <c r="H85" s="6"/>
      <c r="I85" s="6"/>
      <c r="J85" s="6"/>
      <c r="K85" s="6"/>
      <c r="L85" s="6"/>
      <c r="M85" s="6"/>
      <c r="N85" s="6"/>
      <c r="O85" s="6"/>
      <c r="P85" s="6"/>
      <c r="Q85" s="6"/>
      <c r="R85" s="6"/>
      <c r="S85" s="6"/>
      <c r="T85" s="6"/>
      <c r="U85" s="6"/>
      <c r="V85" s="13">
        <v>79</v>
      </c>
    </row>
    <row r="86" spans="2:22" x14ac:dyDescent="0.25">
      <c r="B86" s="13">
        <v>80</v>
      </c>
      <c r="C86" s="17"/>
      <c r="D86" s="6"/>
      <c r="E86" s="6"/>
      <c r="F86" s="10">
        <v>0</v>
      </c>
      <c r="G86" s="6"/>
      <c r="H86" s="6"/>
      <c r="I86" s="6"/>
      <c r="J86" s="6"/>
      <c r="K86" s="6"/>
      <c r="L86" s="6"/>
      <c r="M86" s="6"/>
      <c r="N86" s="6"/>
      <c r="O86" s="6"/>
      <c r="P86" s="6"/>
      <c r="Q86" s="6"/>
      <c r="R86" s="6"/>
      <c r="S86" s="6"/>
      <c r="T86" s="6"/>
      <c r="U86" s="6"/>
      <c r="V86" s="13">
        <v>80</v>
      </c>
    </row>
    <row r="87" spans="2:22" x14ac:dyDescent="0.25">
      <c r="B87" s="13">
        <v>81</v>
      </c>
      <c r="C87" s="17"/>
      <c r="D87" s="6"/>
      <c r="E87" s="6"/>
      <c r="F87" s="10">
        <v>0</v>
      </c>
      <c r="G87" s="6"/>
      <c r="H87" s="6"/>
      <c r="I87" s="6"/>
      <c r="J87" s="6"/>
      <c r="K87" s="6"/>
      <c r="L87" s="6"/>
      <c r="M87" s="6"/>
      <c r="N87" s="6"/>
      <c r="O87" s="6"/>
      <c r="P87" s="6"/>
      <c r="Q87" s="6"/>
      <c r="R87" s="6"/>
      <c r="S87" s="6"/>
      <c r="T87" s="6"/>
      <c r="U87" s="6"/>
      <c r="V87" s="13">
        <v>81</v>
      </c>
    </row>
    <row r="88" spans="2:22" x14ac:dyDescent="0.25">
      <c r="B88" s="13">
        <v>82</v>
      </c>
      <c r="C88" s="17"/>
      <c r="D88" s="6"/>
      <c r="E88" s="6"/>
      <c r="F88" s="10">
        <v>0</v>
      </c>
      <c r="G88" s="6"/>
      <c r="H88" s="6"/>
      <c r="I88" s="6"/>
      <c r="J88" s="6"/>
      <c r="K88" s="6"/>
      <c r="L88" s="6"/>
      <c r="M88" s="6"/>
      <c r="N88" s="6"/>
      <c r="O88" s="6"/>
      <c r="P88" s="6"/>
      <c r="Q88" s="6"/>
      <c r="R88" s="6"/>
      <c r="S88" s="6"/>
      <c r="T88" s="6"/>
      <c r="U88" s="6"/>
      <c r="V88" s="13">
        <v>82</v>
      </c>
    </row>
    <row r="89" spans="2:22" x14ac:dyDescent="0.25">
      <c r="B89" s="13">
        <v>83</v>
      </c>
      <c r="C89" s="17"/>
      <c r="D89" s="6"/>
      <c r="E89" s="6"/>
      <c r="F89" s="10">
        <v>0</v>
      </c>
      <c r="G89" s="6"/>
      <c r="H89" s="6"/>
      <c r="I89" s="6"/>
      <c r="J89" s="6"/>
      <c r="K89" s="6"/>
      <c r="L89" s="6"/>
      <c r="M89" s="6"/>
      <c r="N89" s="6"/>
      <c r="O89" s="6"/>
      <c r="P89" s="6"/>
      <c r="Q89" s="6"/>
      <c r="R89" s="6"/>
      <c r="S89" s="6"/>
      <c r="T89" s="6"/>
      <c r="U89" s="6"/>
      <c r="V89" s="13">
        <v>83</v>
      </c>
    </row>
    <row r="90" spans="2:22" x14ac:dyDescent="0.25">
      <c r="B90" s="13">
        <v>84</v>
      </c>
      <c r="C90" s="17"/>
      <c r="D90" s="6"/>
      <c r="E90" s="6"/>
      <c r="F90" s="10">
        <v>0</v>
      </c>
      <c r="G90" s="6"/>
      <c r="H90" s="6"/>
      <c r="I90" s="6"/>
      <c r="J90" s="6"/>
      <c r="K90" s="6"/>
      <c r="L90" s="6"/>
      <c r="M90" s="6"/>
      <c r="N90" s="6"/>
      <c r="O90" s="6"/>
      <c r="P90" s="6"/>
      <c r="Q90" s="6"/>
      <c r="R90" s="6"/>
      <c r="S90" s="6"/>
      <c r="T90" s="6"/>
      <c r="U90" s="6"/>
      <c r="V90" s="13">
        <v>84</v>
      </c>
    </row>
    <row r="91" spans="2:22" x14ac:dyDescent="0.25">
      <c r="B91" s="13">
        <v>85</v>
      </c>
      <c r="C91" s="17"/>
      <c r="D91" s="6"/>
      <c r="E91" s="6"/>
      <c r="F91" s="10">
        <v>0</v>
      </c>
      <c r="G91" s="6"/>
      <c r="H91" s="6"/>
      <c r="I91" s="6"/>
      <c r="J91" s="6"/>
      <c r="K91" s="6"/>
      <c r="L91" s="6"/>
      <c r="M91" s="6"/>
      <c r="N91" s="6"/>
      <c r="O91" s="6"/>
      <c r="P91" s="6"/>
      <c r="Q91" s="6"/>
      <c r="R91" s="6"/>
      <c r="S91" s="6"/>
      <c r="T91" s="6"/>
      <c r="U91" s="6"/>
      <c r="V91" s="13">
        <v>85</v>
      </c>
    </row>
    <row r="92" spans="2:22" x14ac:dyDescent="0.25">
      <c r="B92" s="13">
        <v>86</v>
      </c>
      <c r="C92" s="17"/>
      <c r="D92" s="6"/>
      <c r="E92" s="6"/>
      <c r="F92" s="10">
        <v>0</v>
      </c>
      <c r="G92" s="6"/>
      <c r="H92" s="6"/>
      <c r="I92" s="6"/>
      <c r="J92" s="6"/>
      <c r="K92" s="6"/>
      <c r="L92" s="6"/>
      <c r="M92" s="6"/>
      <c r="N92" s="6"/>
      <c r="O92" s="6"/>
      <c r="P92" s="6"/>
      <c r="Q92" s="6"/>
      <c r="R92" s="6"/>
      <c r="S92" s="6"/>
      <c r="T92" s="6"/>
      <c r="U92" s="6"/>
      <c r="V92" s="13">
        <v>86</v>
      </c>
    </row>
    <row r="93" spans="2:22" x14ac:dyDescent="0.25">
      <c r="B93" s="13">
        <v>87</v>
      </c>
      <c r="C93" s="17"/>
      <c r="D93" s="6"/>
      <c r="E93" s="6"/>
      <c r="F93" s="10">
        <v>0</v>
      </c>
      <c r="G93" s="6"/>
      <c r="H93" s="6"/>
      <c r="I93" s="6"/>
      <c r="J93" s="6"/>
      <c r="K93" s="6"/>
      <c r="L93" s="6"/>
      <c r="M93" s="6"/>
      <c r="N93" s="6"/>
      <c r="O93" s="6"/>
      <c r="P93" s="6"/>
      <c r="Q93" s="6"/>
      <c r="R93" s="6"/>
      <c r="S93" s="6"/>
      <c r="T93" s="6"/>
      <c r="U93" s="6"/>
      <c r="V93" s="13">
        <v>87</v>
      </c>
    </row>
    <row r="94" spans="2:22" x14ac:dyDescent="0.25">
      <c r="B94" s="13">
        <v>88</v>
      </c>
      <c r="C94" s="17"/>
      <c r="D94" s="6"/>
      <c r="E94" s="6"/>
      <c r="F94" s="10">
        <v>0</v>
      </c>
      <c r="G94" s="6"/>
      <c r="H94" s="6"/>
      <c r="I94" s="6"/>
      <c r="J94" s="6"/>
      <c r="K94" s="6"/>
      <c r="L94" s="6"/>
      <c r="M94" s="6"/>
      <c r="N94" s="6"/>
      <c r="O94" s="6"/>
      <c r="P94" s="6"/>
      <c r="Q94" s="6"/>
      <c r="R94" s="6"/>
      <c r="S94" s="6"/>
      <c r="T94" s="6"/>
      <c r="U94" s="6"/>
      <c r="V94" s="13">
        <v>88</v>
      </c>
    </row>
    <row r="95" spans="2:22" x14ac:dyDescent="0.25">
      <c r="B95" s="13">
        <v>89</v>
      </c>
      <c r="C95" s="17"/>
      <c r="D95" s="6"/>
      <c r="E95" s="6"/>
      <c r="F95" s="10">
        <v>0</v>
      </c>
      <c r="G95" s="6"/>
      <c r="H95" s="6"/>
      <c r="I95" s="6"/>
      <c r="J95" s="6"/>
      <c r="K95" s="6"/>
      <c r="L95" s="6"/>
      <c r="M95" s="6"/>
      <c r="N95" s="6"/>
      <c r="O95" s="6"/>
      <c r="P95" s="6"/>
      <c r="Q95" s="6"/>
      <c r="R95" s="6"/>
      <c r="S95" s="6"/>
      <c r="T95" s="6"/>
      <c r="U95" s="6"/>
      <c r="V95" s="13">
        <v>89</v>
      </c>
    </row>
    <row r="96" spans="2:22" x14ac:dyDescent="0.25">
      <c r="B96" s="13">
        <v>90</v>
      </c>
      <c r="C96" s="17"/>
      <c r="D96" s="6"/>
      <c r="E96" s="6"/>
      <c r="F96" s="10">
        <v>0</v>
      </c>
      <c r="G96" s="6"/>
      <c r="H96" s="6"/>
      <c r="I96" s="6"/>
      <c r="J96" s="6"/>
      <c r="K96" s="6"/>
      <c r="L96" s="6"/>
      <c r="M96" s="6"/>
      <c r="N96" s="6"/>
      <c r="O96" s="6"/>
      <c r="P96" s="6"/>
      <c r="Q96" s="6"/>
      <c r="R96" s="6"/>
      <c r="S96" s="6"/>
      <c r="T96" s="6"/>
      <c r="U96" s="6"/>
      <c r="V96" s="13">
        <v>90</v>
      </c>
    </row>
    <row r="97" spans="2:22" x14ac:dyDescent="0.25">
      <c r="B97" s="13">
        <v>91</v>
      </c>
      <c r="C97" s="17"/>
      <c r="D97" s="6"/>
      <c r="E97" s="6"/>
      <c r="F97" s="10">
        <v>0</v>
      </c>
      <c r="G97" s="6"/>
      <c r="H97" s="6"/>
      <c r="I97" s="6"/>
      <c r="J97" s="6"/>
      <c r="K97" s="6"/>
      <c r="L97" s="6"/>
      <c r="M97" s="6"/>
      <c r="N97" s="6"/>
      <c r="O97" s="6"/>
      <c r="P97" s="6"/>
      <c r="Q97" s="6"/>
      <c r="R97" s="6"/>
      <c r="S97" s="6"/>
      <c r="T97" s="6"/>
      <c r="U97" s="6"/>
      <c r="V97" s="13">
        <v>91</v>
      </c>
    </row>
    <row r="98" spans="2:22" x14ac:dyDescent="0.25">
      <c r="B98" s="13">
        <v>92</v>
      </c>
      <c r="C98" s="17"/>
      <c r="D98" s="6"/>
      <c r="E98" s="6"/>
      <c r="F98" s="10">
        <v>0</v>
      </c>
      <c r="G98" s="6"/>
      <c r="H98" s="6"/>
      <c r="I98" s="6"/>
      <c r="J98" s="6"/>
      <c r="K98" s="6"/>
      <c r="L98" s="6"/>
      <c r="M98" s="6"/>
      <c r="N98" s="6"/>
      <c r="O98" s="6"/>
      <c r="P98" s="6"/>
      <c r="Q98" s="6"/>
      <c r="R98" s="6"/>
      <c r="S98" s="6"/>
      <c r="T98" s="6"/>
      <c r="U98" s="6"/>
      <c r="V98" s="13">
        <v>92</v>
      </c>
    </row>
    <row r="99" spans="2:22" x14ac:dyDescent="0.25">
      <c r="B99" s="13">
        <v>93</v>
      </c>
      <c r="C99" s="17"/>
      <c r="D99" s="6"/>
      <c r="E99" s="6"/>
      <c r="F99" s="10">
        <v>0</v>
      </c>
      <c r="G99" s="6"/>
      <c r="H99" s="6"/>
      <c r="I99" s="6"/>
      <c r="J99" s="6"/>
      <c r="K99" s="6"/>
      <c r="L99" s="6"/>
      <c r="M99" s="6"/>
      <c r="N99" s="6"/>
      <c r="O99" s="6"/>
      <c r="P99" s="6"/>
      <c r="Q99" s="6"/>
      <c r="R99" s="6"/>
      <c r="S99" s="6"/>
      <c r="T99" s="6"/>
      <c r="U99" s="6"/>
      <c r="V99" s="13">
        <v>93</v>
      </c>
    </row>
    <row r="100" spans="2:22" x14ac:dyDescent="0.25">
      <c r="B100" s="13">
        <v>94</v>
      </c>
      <c r="C100" s="17"/>
      <c r="D100" s="6"/>
      <c r="E100" s="6"/>
      <c r="F100" s="10">
        <v>0</v>
      </c>
      <c r="G100" s="6"/>
      <c r="H100" s="6"/>
      <c r="I100" s="6"/>
      <c r="J100" s="6"/>
      <c r="K100" s="6"/>
      <c r="L100" s="6"/>
      <c r="M100" s="6"/>
      <c r="N100" s="6"/>
      <c r="O100" s="6"/>
      <c r="P100" s="6"/>
      <c r="Q100" s="6"/>
      <c r="R100" s="6"/>
      <c r="S100" s="6"/>
      <c r="T100" s="6"/>
      <c r="U100" s="6"/>
      <c r="V100" s="13">
        <v>94</v>
      </c>
    </row>
    <row r="101" spans="2:22" x14ac:dyDescent="0.25">
      <c r="B101" s="13">
        <v>95</v>
      </c>
      <c r="C101" s="17"/>
      <c r="D101" s="6"/>
      <c r="E101" s="6"/>
      <c r="F101" s="10">
        <v>0</v>
      </c>
      <c r="G101" s="6"/>
      <c r="H101" s="6"/>
      <c r="I101" s="6"/>
      <c r="J101" s="6"/>
      <c r="K101" s="6"/>
      <c r="L101" s="6"/>
      <c r="M101" s="6"/>
      <c r="N101" s="6"/>
      <c r="O101" s="6"/>
      <c r="P101" s="6"/>
      <c r="Q101" s="6"/>
      <c r="R101" s="6"/>
      <c r="S101" s="6"/>
      <c r="T101" s="6"/>
      <c r="U101" s="6"/>
      <c r="V101" s="13">
        <v>95</v>
      </c>
    </row>
    <row r="102" spans="2:22" x14ac:dyDescent="0.25">
      <c r="B102" s="13">
        <v>96</v>
      </c>
      <c r="C102" s="17"/>
      <c r="D102" s="6"/>
      <c r="E102" s="6"/>
      <c r="F102" s="10">
        <v>0</v>
      </c>
      <c r="G102" s="6"/>
      <c r="H102" s="6"/>
      <c r="I102" s="6"/>
      <c r="J102" s="6"/>
      <c r="K102" s="6"/>
      <c r="L102" s="6"/>
      <c r="M102" s="6"/>
      <c r="N102" s="6"/>
      <c r="O102" s="6"/>
      <c r="P102" s="6"/>
      <c r="Q102" s="6"/>
      <c r="R102" s="6"/>
      <c r="S102" s="6"/>
      <c r="T102" s="6"/>
      <c r="U102" s="6"/>
      <c r="V102" s="13">
        <v>96</v>
      </c>
    </row>
    <row r="103" spans="2:22" x14ac:dyDescent="0.25">
      <c r="B103" s="13">
        <v>97</v>
      </c>
      <c r="C103" s="17"/>
      <c r="D103" s="6"/>
      <c r="E103" s="6"/>
      <c r="F103" s="10">
        <v>0</v>
      </c>
      <c r="G103" s="6"/>
      <c r="H103" s="6"/>
      <c r="I103" s="6"/>
      <c r="J103" s="6"/>
      <c r="K103" s="6"/>
      <c r="L103" s="6"/>
      <c r="M103" s="6"/>
      <c r="N103" s="6"/>
      <c r="O103" s="6"/>
      <c r="P103" s="6"/>
      <c r="Q103" s="6"/>
      <c r="R103" s="6"/>
      <c r="S103" s="6"/>
      <c r="T103" s="6"/>
      <c r="U103" s="6"/>
      <c r="V103" s="13">
        <v>97</v>
      </c>
    </row>
    <row r="104" spans="2:22" x14ac:dyDescent="0.25">
      <c r="B104" s="13">
        <v>98</v>
      </c>
      <c r="C104" s="17"/>
      <c r="D104" s="6"/>
      <c r="E104" s="6"/>
      <c r="F104" s="10">
        <v>0</v>
      </c>
      <c r="G104" s="6"/>
      <c r="H104" s="6"/>
      <c r="I104" s="6"/>
      <c r="J104" s="6"/>
      <c r="K104" s="6"/>
      <c r="L104" s="6"/>
      <c r="M104" s="6"/>
      <c r="N104" s="6"/>
      <c r="O104" s="6"/>
      <c r="P104" s="6"/>
      <c r="Q104" s="6"/>
      <c r="R104" s="6"/>
      <c r="S104" s="6"/>
      <c r="T104" s="6"/>
      <c r="U104" s="6"/>
      <c r="V104" s="13">
        <v>98</v>
      </c>
    </row>
    <row r="105" spans="2:22" x14ac:dyDescent="0.25">
      <c r="B105" s="13">
        <v>99</v>
      </c>
      <c r="C105" s="17"/>
      <c r="D105" s="6"/>
      <c r="E105" s="6"/>
      <c r="F105" s="10">
        <v>0</v>
      </c>
      <c r="G105" s="6"/>
      <c r="H105" s="6"/>
      <c r="I105" s="6"/>
      <c r="J105" s="6"/>
      <c r="K105" s="6"/>
      <c r="L105" s="6"/>
      <c r="M105" s="6"/>
      <c r="N105" s="6"/>
      <c r="O105" s="6"/>
      <c r="P105" s="6"/>
      <c r="Q105" s="6"/>
      <c r="R105" s="6"/>
      <c r="S105" s="6"/>
      <c r="T105" s="6"/>
      <c r="U105" s="6"/>
      <c r="V105" s="13">
        <v>99</v>
      </c>
    </row>
    <row r="106" spans="2:22" x14ac:dyDescent="0.25">
      <c r="B106" s="13">
        <v>100</v>
      </c>
      <c r="C106" s="17"/>
      <c r="D106" s="6"/>
      <c r="E106" s="6"/>
      <c r="F106" s="10">
        <v>0</v>
      </c>
      <c r="G106" s="6"/>
      <c r="H106" s="6"/>
      <c r="I106" s="6"/>
      <c r="J106" s="6"/>
      <c r="K106" s="6"/>
      <c r="L106" s="6"/>
      <c r="M106" s="6"/>
      <c r="N106" s="6"/>
      <c r="O106" s="6"/>
      <c r="P106" s="6"/>
      <c r="Q106" s="6"/>
      <c r="R106" s="6"/>
      <c r="S106" s="6"/>
      <c r="T106" s="6"/>
      <c r="U106" s="6"/>
      <c r="V106" s="13">
        <v>100</v>
      </c>
    </row>
    <row r="107" spans="2:22" x14ac:dyDescent="0.25">
      <c r="B107" s="13">
        <v>101</v>
      </c>
      <c r="C107" s="17"/>
      <c r="D107" s="6"/>
      <c r="E107" s="6"/>
      <c r="F107" s="10">
        <v>0</v>
      </c>
      <c r="G107" s="6"/>
      <c r="H107" s="6"/>
      <c r="I107" s="6"/>
      <c r="J107" s="6"/>
      <c r="K107" s="6"/>
      <c r="L107" s="6"/>
      <c r="M107" s="6"/>
      <c r="N107" s="6"/>
      <c r="O107" s="6"/>
      <c r="P107" s="6"/>
      <c r="Q107" s="6"/>
      <c r="R107" s="6"/>
      <c r="S107" s="6"/>
      <c r="T107" s="6"/>
      <c r="U107" s="6"/>
      <c r="V107" s="13">
        <v>101</v>
      </c>
    </row>
    <row r="108" spans="2:22" x14ac:dyDescent="0.25">
      <c r="B108" s="13">
        <v>102</v>
      </c>
      <c r="C108" s="17"/>
      <c r="D108" s="6"/>
      <c r="E108" s="6"/>
      <c r="F108" s="10">
        <v>0</v>
      </c>
      <c r="G108" s="6"/>
      <c r="H108" s="6"/>
      <c r="I108" s="6"/>
      <c r="J108" s="6"/>
      <c r="K108" s="6"/>
      <c r="L108" s="6"/>
      <c r="M108" s="6"/>
      <c r="N108" s="6"/>
      <c r="O108" s="6"/>
      <c r="P108" s="6"/>
      <c r="Q108" s="6"/>
      <c r="R108" s="6"/>
      <c r="S108" s="6"/>
      <c r="T108" s="6"/>
      <c r="U108" s="6"/>
      <c r="V108" s="13">
        <v>102</v>
      </c>
    </row>
    <row r="109" spans="2:22" x14ac:dyDescent="0.25">
      <c r="B109" s="13">
        <v>103</v>
      </c>
      <c r="C109" s="17"/>
      <c r="D109" s="6"/>
      <c r="E109" s="6"/>
      <c r="F109" s="10">
        <v>0</v>
      </c>
      <c r="G109" s="6"/>
      <c r="H109" s="6"/>
      <c r="I109" s="6"/>
      <c r="J109" s="6"/>
      <c r="K109" s="6"/>
      <c r="L109" s="6"/>
      <c r="M109" s="6"/>
      <c r="N109" s="6"/>
      <c r="O109" s="6"/>
      <c r="P109" s="6"/>
      <c r="Q109" s="6"/>
      <c r="R109" s="6"/>
      <c r="S109" s="6"/>
      <c r="T109" s="6"/>
      <c r="U109" s="6"/>
      <c r="V109" s="13">
        <v>103</v>
      </c>
    </row>
    <row r="110" spans="2:22" x14ac:dyDescent="0.25">
      <c r="B110" s="13">
        <v>104</v>
      </c>
      <c r="C110" s="17"/>
      <c r="D110" s="6"/>
      <c r="E110" s="6"/>
      <c r="F110" s="10">
        <v>0</v>
      </c>
      <c r="G110" s="6"/>
      <c r="H110" s="6"/>
      <c r="I110" s="6"/>
      <c r="J110" s="6"/>
      <c r="K110" s="6"/>
      <c r="L110" s="6"/>
      <c r="M110" s="6"/>
      <c r="N110" s="6"/>
      <c r="O110" s="6"/>
      <c r="P110" s="6"/>
      <c r="Q110" s="6"/>
      <c r="R110" s="6"/>
      <c r="S110" s="6"/>
      <c r="T110" s="6"/>
      <c r="U110" s="6"/>
      <c r="V110" s="13">
        <v>104</v>
      </c>
    </row>
    <row r="111" spans="2:22" x14ac:dyDescent="0.25">
      <c r="B111" s="13">
        <v>105</v>
      </c>
      <c r="C111" s="17"/>
      <c r="D111" s="6"/>
      <c r="E111" s="6"/>
      <c r="F111" s="10">
        <v>0</v>
      </c>
      <c r="G111" s="6"/>
      <c r="H111" s="6"/>
      <c r="I111" s="6"/>
      <c r="J111" s="6"/>
      <c r="K111" s="6"/>
      <c r="L111" s="6"/>
      <c r="M111" s="6"/>
      <c r="N111" s="6"/>
      <c r="O111" s="6"/>
      <c r="P111" s="6"/>
      <c r="Q111" s="6"/>
      <c r="R111" s="6"/>
      <c r="S111" s="6"/>
      <c r="T111" s="6"/>
      <c r="U111" s="6"/>
      <c r="V111" s="13">
        <v>105</v>
      </c>
    </row>
    <row r="112" spans="2:22" x14ac:dyDescent="0.25">
      <c r="B112" s="13">
        <v>106</v>
      </c>
      <c r="C112" s="17"/>
      <c r="D112" s="6"/>
      <c r="E112" s="6"/>
      <c r="F112" s="10">
        <v>0</v>
      </c>
      <c r="G112" s="6"/>
      <c r="H112" s="6"/>
      <c r="I112" s="6"/>
      <c r="J112" s="6"/>
      <c r="K112" s="6"/>
      <c r="L112" s="6"/>
      <c r="M112" s="6"/>
      <c r="N112" s="6"/>
      <c r="O112" s="6"/>
      <c r="P112" s="6"/>
      <c r="Q112" s="6"/>
      <c r="R112" s="6"/>
      <c r="S112" s="6"/>
      <c r="T112" s="6"/>
      <c r="U112" s="6"/>
      <c r="V112" s="13">
        <v>106</v>
      </c>
    </row>
    <row r="113" spans="2:22" x14ac:dyDescent="0.25">
      <c r="B113" s="13">
        <v>107</v>
      </c>
      <c r="C113" s="17"/>
      <c r="D113" s="6"/>
      <c r="E113" s="6"/>
      <c r="F113" s="10">
        <v>0</v>
      </c>
      <c r="G113" s="6"/>
      <c r="H113" s="6"/>
      <c r="I113" s="6"/>
      <c r="J113" s="6"/>
      <c r="K113" s="6"/>
      <c r="L113" s="6"/>
      <c r="M113" s="6"/>
      <c r="N113" s="6"/>
      <c r="O113" s="6"/>
      <c r="P113" s="6"/>
      <c r="Q113" s="6"/>
      <c r="R113" s="6"/>
      <c r="S113" s="6"/>
      <c r="T113" s="6"/>
      <c r="U113" s="6"/>
      <c r="V113" s="13">
        <v>107</v>
      </c>
    </row>
    <row r="114" spans="2:22" x14ac:dyDescent="0.25">
      <c r="B114" s="13">
        <v>108</v>
      </c>
      <c r="C114" s="17"/>
      <c r="D114" s="6"/>
      <c r="E114" s="6"/>
      <c r="F114" s="10">
        <v>0</v>
      </c>
      <c r="G114" s="6"/>
      <c r="H114" s="6"/>
      <c r="I114" s="6"/>
      <c r="J114" s="6"/>
      <c r="K114" s="6"/>
      <c r="L114" s="6"/>
      <c r="M114" s="6"/>
      <c r="N114" s="6"/>
      <c r="O114" s="6"/>
      <c r="P114" s="6"/>
      <c r="Q114" s="6"/>
      <c r="R114" s="6"/>
      <c r="S114" s="6"/>
      <c r="T114" s="6"/>
      <c r="U114" s="6"/>
      <c r="V114" s="13">
        <v>108</v>
      </c>
    </row>
    <row r="115" spans="2:22" x14ac:dyDescent="0.25">
      <c r="B115" s="13">
        <v>109</v>
      </c>
      <c r="C115" s="17"/>
      <c r="D115" s="6"/>
      <c r="E115" s="6"/>
      <c r="F115" s="10">
        <v>0</v>
      </c>
      <c r="G115" s="6"/>
      <c r="H115" s="6"/>
      <c r="I115" s="6"/>
      <c r="J115" s="6"/>
      <c r="K115" s="6"/>
      <c r="L115" s="6"/>
      <c r="M115" s="6"/>
      <c r="N115" s="6"/>
      <c r="O115" s="6"/>
      <c r="P115" s="6"/>
      <c r="Q115" s="6"/>
      <c r="R115" s="6"/>
      <c r="S115" s="6"/>
      <c r="T115" s="6"/>
      <c r="U115" s="6"/>
      <c r="V115" s="13">
        <v>109</v>
      </c>
    </row>
    <row r="116" spans="2:22" x14ac:dyDescent="0.25">
      <c r="B116" s="13">
        <v>110</v>
      </c>
      <c r="C116" s="17"/>
      <c r="D116" s="6"/>
      <c r="E116" s="6"/>
      <c r="F116" s="10">
        <v>0</v>
      </c>
      <c r="G116" s="6"/>
      <c r="H116" s="6"/>
      <c r="I116" s="6"/>
      <c r="J116" s="6"/>
      <c r="K116" s="6"/>
      <c r="L116" s="6"/>
      <c r="M116" s="6"/>
      <c r="N116" s="6"/>
      <c r="O116" s="6"/>
      <c r="P116" s="6"/>
      <c r="Q116" s="6"/>
      <c r="R116" s="6"/>
      <c r="S116" s="6"/>
      <c r="T116" s="6"/>
      <c r="U116" s="6"/>
      <c r="V116" s="13">
        <v>110</v>
      </c>
    </row>
    <row r="117" spans="2:22" x14ac:dyDescent="0.25">
      <c r="B117" s="13">
        <v>111</v>
      </c>
      <c r="C117" s="17"/>
      <c r="D117" s="6"/>
      <c r="E117" s="6"/>
      <c r="F117" s="10">
        <v>0</v>
      </c>
      <c r="G117" s="6"/>
      <c r="H117" s="6"/>
      <c r="I117" s="6"/>
      <c r="J117" s="6"/>
      <c r="K117" s="6"/>
      <c r="L117" s="6"/>
      <c r="M117" s="6"/>
      <c r="N117" s="6"/>
      <c r="O117" s="6"/>
      <c r="P117" s="6"/>
      <c r="Q117" s="6"/>
      <c r="R117" s="6"/>
      <c r="S117" s="6"/>
      <c r="T117" s="6"/>
      <c r="U117" s="6"/>
      <c r="V117" s="13">
        <v>111</v>
      </c>
    </row>
    <row r="118" spans="2:22" x14ac:dyDescent="0.25">
      <c r="B118" s="13">
        <v>112</v>
      </c>
      <c r="C118" s="17"/>
      <c r="D118" s="6"/>
      <c r="E118" s="6"/>
      <c r="F118" s="10">
        <v>0</v>
      </c>
      <c r="G118" s="6"/>
      <c r="H118" s="6"/>
      <c r="I118" s="6"/>
      <c r="J118" s="6"/>
      <c r="K118" s="6"/>
      <c r="L118" s="6"/>
      <c r="M118" s="6"/>
      <c r="N118" s="6"/>
      <c r="O118" s="6"/>
      <c r="P118" s="6"/>
      <c r="Q118" s="6"/>
      <c r="R118" s="6"/>
      <c r="S118" s="6"/>
      <c r="T118" s="6"/>
      <c r="U118" s="6"/>
      <c r="V118" s="13">
        <v>112</v>
      </c>
    </row>
    <row r="119" spans="2:22" x14ac:dyDescent="0.25">
      <c r="B119" s="13">
        <v>113</v>
      </c>
      <c r="C119" s="17"/>
      <c r="D119" s="6"/>
      <c r="E119" s="6"/>
      <c r="F119" s="10">
        <v>0</v>
      </c>
      <c r="G119" s="6"/>
      <c r="H119" s="6"/>
      <c r="I119" s="6"/>
      <c r="J119" s="6"/>
      <c r="K119" s="6"/>
      <c r="L119" s="6"/>
      <c r="M119" s="6"/>
      <c r="N119" s="6"/>
      <c r="O119" s="6"/>
      <c r="P119" s="6"/>
      <c r="Q119" s="6"/>
      <c r="R119" s="6"/>
      <c r="S119" s="6"/>
      <c r="T119" s="6"/>
      <c r="U119" s="6"/>
      <c r="V119" s="13">
        <v>113</v>
      </c>
    </row>
    <row r="120" spans="2:22" x14ac:dyDescent="0.25">
      <c r="B120" s="13">
        <v>114</v>
      </c>
      <c r="C120" s="17"/>
      <c r="D120" s="6"/>
      <c r="E120" s="6"/>
      <c r="F120" s="10">
        <v>0</v>
      </c>
      <c r="G120" s="6"/>
      <c r="H120" s="6"/>
      <c r="I120" s="6"/>
      <c r="J120" s="6"/>
      <c r="K120" s="6"/>
      <c r="L120" s="6"/>
      <c r="M120" s="6"/>
      <c r="N120" s="6"/>
      <c r="O120" s="6"/>
      <c r="P120" s="6"/>
      <c r="Q120" s="6"/>
      <c r="R120" s="6"/>
      <c r="S120" s="6"/>
      <c r="T120" s="6"/>
      <c r="U120" s="6"/>
      <c r="V120" s="13">
        <v>114</v>
      </c>
    </row>
    <row r="121" spans="2:22" x14ac:dyDescent="0.25">
      <c r="B121" s="13">
        <v>115</v>
      </c>
      <c r="C121" s="17"/>
      <c r="D121" s="6"/>
      <c r="E121" s="6"/>
      <c r="F121" s="10">
        <v>0</v>
      </c>
      <c r="G121" s="6"/>
      <c r="H121" s="6"/>
      <c r="I121" s="6"/>
      <c r="J121" s="6"/>
      <c r="K121" s="6"/>
      <c r="L121" s="6"/>
      <c r="M121" s="6"/>
      <c r="N121" s="6"/>
      <c r="O121" s="6"/>
      <c r="P121" s="6"/>
      <c r="Q121" s="6"/>
      <c r="R121" s="6"/>
      <c r="S121" s="6"/>
      <c r="T121" s="6"/>
      <c r="U121" s="6"/>
      <c r="V121" s="13">
        <v>115</v>
      </c>
    </row>
    <row r="122" spans="2:22" x14ac:dyDescent="0.25">
      <c r="B122" s="13">
        <v>116</v>
      </c>
      <c r="C122" s="17"/>
      <c r="D122" s="6"/>
      <c r="E122" s="6"/>
      <c r="F122" s="10">
        <v>0</v>
      </c>
      <c r="G122" s="6"/>
      <c r="H122" s="6"/>
      <c r="I122" s="6"/>
      <c r="J122" s="6"/>
      <c r="K122" s="6"/>
      <c r="L122" s="6"/>
      <c r="M122" s="6"/>
      <c r="N122" s="6"/>
      <c r="O122" s="6"/>
      <c r="P122" s="6"/>
      <c r="Q122" s="6"/>
      <c r="R122" s="6"/>
      <c r="S122" s="6"/>
      <c r="T122" s="6"/>
      <c r="U122" s="6"/>
      <c r="V122" s="13">
        <v>116</v>
      </c>
    </row>
    <row r="123" spans="2:22" x14ac:dyDescent="0.25">
      <c r="B123" s="13">
        <v>117</v>
      </c>
      <c r="C123" s="17"/>
      <c r="D123" s="6"/>
      <c r="E123" s="6"/>
      <c r="F123" s="10">
        <v>0</v>
      </c>
      <c r="G123" s="6"/>
      <c r="H123" s="6"/>
      <c r="I123" s="6"/>
      <c r="J123" s="6"/>
      <c r="K123" s="6"/>
      <c r="L123" s="6"/>
      <c r="M123" s="6"/>
      <c r="N123" s="6"/>
      <c r="O123" s="6"/>
      <c r="P123" s="6"/>
      <c r="Q123" s="6"/>
      <c r="R123" s="6"/>
      <c r="S123" s="6"/>
      <c r="T123" s="6"/>
      <c r="U123" s="6"/>
      <c r="V123" s="13">
        <v>117</v>
      </c>
    </row>
    <row r="124" spans="2:22" x14ac:dyDescent="0.25">
      <c r="B124" s="13">
        <v>118</v>
      </c>
      <c r="C124" s="17"/>
      <c r="D124" s="6"/>
      <c r="E124" s="6"/>
      <c r="F124" s="10">
        <v>0</v>
      </c>
      <c r="G124" s="6"/>
      <c r="H124" s="6"/>
      <c r="I124" s="6"/>
      <c r="J124" s="6"/>
      <c r="K124" s="6"/>
      <c r="L124" s="6"/>
      <c r="M124" s="6"/>
      <c r="N124" s="6"/>
      <c r="O124" s="6"/>
      <c r="P124" s="6"/>
      <c r="Q124" s="6"/>
      <c r="R124" s="6"/>
      <c r="S124" s="6"/>
      <c r="T124" s="6"/>
      <c r="U124" s="6"/>
      <c r="V124" s="13">
        <v>118</v>
      </c>
    </row>
    <row r="125" spans="2:22" x14ac:dyDescent="0.25">
      <c r="B125" s="13">
        <v>119</v>
      </c>
      <c r="C125" s="17"/>
      <c r="D125" s="6"/>
      <c r="E125" s="6"/>
      <c r="F125" s="10">
        <v>0</v>
      </c>
      <c r="G125" s="6"/>
      <c r="H125" s="6"/>
      <c r="I125" s="6"/>
      <c r="J125" s="6"/>
      <c r="K125" s="6"/>
      <c r="L125" s="6"/>
      <c r="M125" s="6"/>
      <c r="N125" s="6"/>
      <c r="O125" s="6"/>
      <c r="P125" s="6"/>
      <c r="Q125" s="6"/>
      <c r="R125" s="6"/>
      <c r="S125" s="6"/>
      <c r="T125" s="6"/>
      <c r="U125" s="6"/>
      <c r="V125" s="13">
        <v>119</v>
      </c>
    </row>
    <row r="126" spans="2:22" x14ac:dyDescent="0.25">
      <c r="B126" s="13">
        <v>120</v>
      </c>
      <c r="C126" s="17"/>
      <c r="D126" s="6"/>
      <c r="E126" s="6"/>
      <c r="F126" s="10">
        <v>0</v>
      </c>
      <c r="G126" s="6"/>
      <c r="H126" s="6"/>
      <c r="I126" s="6"/>
      <c r="J126" s="6"/>
      <c r="K126" s="6"/>
      <c r="L126" s="6"/>
      <c r="M126" s="6"/>
      <c r="N126" s="6"/>
      <c r="O126" s="6"/>
      <c r="P126" s="6"/>
      <c r="Q126" s="6"/>
      <c r="R126" s="6"/>
      <c r="S126" s="6"/>
      <c r="T126" s="6"/>
      <c r="U126" s="6"/>
      <c r="V126" s="13">
        <v>120</v>
      </c>
    </row>
    <row r="127" spans="2:22" x14ac:dyDescent="0.25">
      <c r="B127" s="13">
        <v>121</v>
      </c>
      <c r="C127" s="17"/>
      <c r="D127" s="6"/>
      <c r="E127" s="6"/>
      <c r="F127" s="10">
        <v>0</v>
      </c>
      <c r="G127" s="6"/>
      <c r="H127" s="6"/>
      <c r="I127" s="6"/>
      <c r="J127" s="6"/>
      <c r="K127" s="6"/>
      <c r="L127" s="6"/>
      <c r="M127" s="6"/>
      <c r="N127" s="6"/>
      <c r="O127" s="6"/>
      <c r="P127" s="6"/>
      <c r="Q127" s="6"/>
      <c r="R127" s="6"/>
      <c r="S127" s="6"/>
      <c r="T127" s="6"/>
      <c r="U127" s="6"/>
      <c r="V127" s="13">
        <v>121</v>
      </c>
    </row>
    <row r="128" spans="2:22" x14ac:dyDescent="0.25">
      <c r="B128" s="13">
        <v>122</v>
      </c>
      <c r="C128" s="17"/>
      <c r="D128" s="6"/>
      <c r="E128" s="6"/>
      <c r="F128" s="10">
        <v>0</v>
      </c>
      <c r="G128" s="6"/>
      <c r="H128" s="6"/>
      <c r="I128" s="6"/>
      <c r="J128" s="6"/>
      <c r="K128" s="6"/>
      <c r="L128" s="6"/>
      <c r="M128" s="6"/>
      <c r="N128" s="6"/>
      <c r="O128" s="6"/>
      <c r="P128" s="6"/>
      <c r="Q128" s="6"/>
      <c r="R128" s="6"/>
      <c r="S128" s="6"/>
      <c r="T128" s="6"/>
      <c r="U128" s="6"/>
      <c r="V128" s="13">
        <v>122</v>
      </c>
    </row>
    <row r="129" spans="2:22" x14ac:dyDescent="0.25">
      <c r="B129" s="13">
        <v>123</v>
      </c>
      <c r="C129" s="17"/>
      <c r="D129" s="6"/>
      <c r="E129" s="6"/>
      <c r="F129" s="10">
        <v>0</v>
      </c>
      <c r="G129" s="6"/>
      <c r="H129" s="6"/>
      <c r="I129" s="6"/>
      <c r="J129" s="6"/>
      <c r="K129" s="6"/>
      <c r="L129" s="6"/>
      <c r="M129" s="6"/>
      <c r="N129" s="6"/>
      <c r="O129" s="6"/>
      <c r="P129" s="6"/>
      <c r="Q129" s="6"/>
      <c r="R129" s="6"/>
      <c r="S129" s="6"/>
      <c r="T129" s="6"/>
      <c r="U129" s="6"/>
      <c r="V129" s="13">
        <v>123</v>
      </c>
    </row>
    <row r="130" spans="2:22" x14ac:dyDescent="0.25">
      <c r="B130" s="13">
        <v>124</v>
      </c>
      <c r="C130" s="17"/>
      <c r="D130" s="6"/>
      <c r="E130" s="6"/>
      <c r="F130" s="10">
        <v>0</v>
      </c>
      <c r="G130" s="6"/>
      <c r="H130" s="6"/>
      <c r="I130" s="6"/>
      <c r="J130" s="6"/>
      <c r="K130" s="6"/>
      <c r="L130" s="6"/>
      <c r="M130" s="6"/>
      <c r="N130" s="6"/>
      <c r="O130" s="6"/>
      <c r="P130" s="6"/>
      <c r="Q130" s="6"/>
      <c r="R130" s="6"/>
      <c r="S130" s="6"/>
      <c r="T130" s="6"/>
      <c r="U130" s="6"/>
      <c r="V130" s="13">
        <v>124</v>
      </c>
    </row>
    <row r="131" spans="2:22" x14ac:dyDescent="0.25">
      <c r="B131" s="13">
        <v>125</v>
      </c>
      <c r="C131" s="17"/>
      <c r="D131" s="6"/>
      <c r="E131" s="6"/>
      <c r="F131" s="10">
        <v>0</v>
      </c>
      <c r="G131" s="6"/>
      <c r="H131" s="6"/>
      <c r="I131" s="6"/>
      <c r="J131" s="6"/>
      <c r="K131" s="6"/>
      <c r="L131" s="6"/>
      <c r="M131" s="6"/>
      <c r="N131" s="6"/>
      <c r="O131" s="6"/>
      <c r="P131" s="6"/>
      <c r="Q131" s="6"/>
      <c r="R131" s="6"/>
      <c r="S131" s="6"/>
      <c r="T131" s="6"/>
      <c r="U131" s="6"/>
      <c r="V131" s="13">
        <v>125</v>
      </c>
    </row>
    <row r="132" spans="2:22" x14ac:dyDescent="0.25">
      <c r="B132" s="13">
        <v>126</v>
      </c>
      <c r="C132" s="17"/>
      <c r="D132" s="6"/>
      <c r="E132" s="6"/>
      <c r="F132" s="10">
        <v>0</v>
      </c>
      <c r="G132" s="6"/>
      <c r="H132" s="6"/>
      <c r="I132" s="6"/>
      <c r="J132" s="6"/>
      <c r="K132" s="6"/>
      <c r="L132" s="6"/>
      <c r="M132" s="6"/>
      <c r="N132" s="6"/>
      <c r="O132" s="6"/>
      <c r="P132" s="6"/>
      <c r="Q132" s="6"/>
      <c r="R132" s="6"/>
      <c r="S132" s="6"/>
      <c r="T132" s="6"/>
      <c r="U132" s="6"/>
      <c r="V132" s="13">
        <v>126</v>
      </c>
    </row>
    <row r="133" spans="2:22" x14ac:dyDescent="0.25">
      <c r="B133" s="13">
        <v>127</v>
      </c>
      <c r="C133" s="17"/>
      <c r="D133" s="6"/>
      <c r="E133" s="6"/>
      <c r="F133" s="10">
        <v>0</v>
      </c>
      <c r="G133" s="6"/>
      <c r="H133" s="6"/>
      <c r="I133" s="6"/>
      <c r="J133" s="6"/>
      <c r="K133" s="6"/>
      <c r="L133" s="6"/>
      <c r="M133" s="6"/>
      <c r="N133" s="6"/>
      <c r="O133" s="6"/>
      <c r="P133" s="6"/>
      <c r="Q133" s="6"/>
      <c r="R133" s="6"/>
      <c r="S133" s="6"/>
      <c r="T133" s="6"/>
      <c r="U133" s="6"/>
      <c r="V133" s="13">
        <v>127</v>
      </c>
    </row>
    <row r="134" spans="2:22" x14ac:dyDescent="0.25">
      <c r="B134" s="13">
        <v>128</v>
      </c>
      <c r="C134" s="17"/>
      <c r="D134" s="6"/>
      <c r="E134" s="6"/>
      <c r="F134" s="10">
        <v>0</v>
      </c>
      <c r="G134" s="6"/>
      <c r="H134" s="6"/>
      <c r="I134" s="6"/>
      <c r="J134" s="6"/>
      <c r="K134" s="6"/>
      <c r="L134" s="6"/>
      <c r="M134" s="6"/>
      <c r="N134" s="6"/>
      <c r="O134" s="6"/>
      <c r="P134" s="6"/>
      <c r="Q134" s="6"/>
      <c r="R134" s="6"/>
      <c r="S134" s="6"/>
      <c r="T134" s="6"/>
      <c r="U134" s="6"/>
      <c r="V134" s="13">
        <v>128</v>
      </c>
    </row>
    <row r="135" spans="2:22" x14ac:dyDescent="0.25">
      <c r="B135" s="13">
        <v>129</v>
      </c>
      <c r="C135" s="17"/>
      <c r="D135" s="6"/>
      <c r="E135" s="6"/>
      <c r="F135" s="10">
        <v>0</v>
      </c>
      <c r="G135" s="6"/>
      <c r="H135" s="6"/>
      <c r="I135" s="6"/>
      <c r="J135" s="6"/>
      <c r="K135" s="6"/>
      <c r="L135" s="6"/>
      <c r="M135" s="6"/>
      <c r="N135" s="6"/>
      <c r="O135" s="6"/>
      <c r="P135" s="6"/>
      <c r="Q135" s="6"/>
      <c r="R135" s="6"/>
      <c r="S135" s="6"/>
      <c r="T135" s="6"/>
      <c r="U135" s="6"/>
      <c r="V135" s="13">
        <v>129</v>
      </c>
    </row>
    <row r="136" spans="2:22" x14ac:dyDescent="0.25">
      <c r="B136" s="13">
        <v>130</v>
      </c>
      <c r="C136" s="17"/>
      <c r="D136" s="6"/>
      <c r="E136" s="6"/>
      <c r="F136" s="10">
        <v>0</v>
      </c>
      <c r="G136" s="6"/>
      <c r="H136" s="6"/>
      <c r="I136" s="6"/>
      <c r="J136" s="6"/>
      <c r="K136" s="6"/>
      <c r="L136" s="6"/>
      <c r="M136" s="6"/>
      <c r="N136" s="6"/>
      <c r="O136" s="6"/>
      <c r="P136" s="6"/>
      <c r="Q136" s="6"/>
      <c r="R136" s="6"/>
      <c r="S136" s="6"/>
      <c r="T136" s="6"/>
      <c r="U136" s="6"/>
      <c r="V136" s="13">
        <v>130</v>
      </c>
    </row>
    <row r="137" spans="2:22" x14ac:dyDescent="0.25">
      <c r="B137" s="13">
        <v>131</v>
      </c>
      <c r="C137" s="17"/>
      <c r="D137" s="6"/>
      <c r="E137" s="6"/>
      <c r="F137" s="10">
        <v>0</v>
      </c>
      <c r="G137" s="6"/>
      <c r="H137" s="6"/>
      <c r="I137" s="6"/>
      <c r="J137" s="6"/>
      <c r="K137" s="6"/>
      <c r="L137" s="6"/>
      <c r="M137" s="6"/>
      <c r="N137" s="6"/>
      <c r="O137" s="6"/>
      <c r="P137" s="6"/>
      <c r="Q137" s="6"/>
      <c r="R137" s="6"/>
      <c r="S137" s="6"/>
      <c r="T137" s="6"/>
      <c r="U137" s="6"/>
      <c r="V137" s="13">
        <v>131</v>
      </c>
    </row>
    <row r="138" spans="2:22" x14ac:dyDescent="0.25">
      <c r="B138" s="13">
        <v>132</v>
      </c>
      <c r="C138" s="17"/>
      <c r="D138" s="6"/>
      <c r="E138" s="6"/>
      <c r="F138" s="10">
        <v>0</v>
      </c>
      <c r="G138" s="6"/>
      <c r="H138" s="6"/>
      <c r="I138" s="6"/>
      <c r="J138" s="6"/>
      <c r="K138" s="6"/>
      <c r="L138" s="6"/>
      <c r="M138" s="6"/>
      <c r="N138" s="6"/>
      <c r="O138" s="6"/>
      <c r="P138" s="6"/>
      <c r="Q138" s="6"/>
      <c r="R138" s="6"/>
      <c r="S138" s="6"/>
      <c r="T138" s="6"/>
      <c r="U138" s="6"/>
      <c r="V138" s="13">
        <v>132</v>
      </c>
    </row>
    <row r="139" spans="2:22" x14ac:dyDescent="0.25">
      <c r="B139" s="13">
        <v>133</v>
      </c>
      <c r="C139" s="17"/>
      <c r="D139" s="6"/>
      <c r="E139" s="6"/>
      <c r="F139" s="10">
        <v>0</v>
      </c>
      <c r="G139" s="6"/>
      <c r="H139" s="6"/>
      <c r="I139" s="6"/>
      <c r="J139" s="6"/>
      <c r="K139" s="6"/>
      <c r="L139" s="6"/>
      <c r="M139" s="6"/>
      <c r="N139" s="6"/>
      <c r="O139" s="6"/>
      <c r="P139" s="6"/>
      <c r="Q139" s="6"/>
      <c r="R139" s="6"/>
      <c r="S139" s="6"/>
      <c r="T139" s="6"/>
      <c r="U139" s="6"/>
      <c r="V139" s="13">
        <v>133</v>
      </c>
    </row>
    <row r="140" spans="2:22" x14ac:dyDescent="0.25">
      <c r="B140" s="13">
        <v>134</v>
      </c>
      <c r="C140" s="17"/>
      <c r="D140" s="6"/>
      <c r="E140" s="6"/>
      <c r="F140" s="10">
        <v>0</v>
      </c>
      <c r="G140" s="6"/>
      <c r="H140" s="6"/>
      <c r="I140" s="6"/>
      <c r="J140" s="6"/>
      <c r="K140" s="6"/>
      <c r="L140" s="6"/>
      <c r="M140" s="6"/>
      <c r="N140" s="6"/>
      <c r="O140" s="6"/>
      <c r="P140" s="6"/>
      <c r="Q140" s="6"/>
      <c r="R140" s="6"/>
      <c r="S140" s="6"/>
      <c r="T140" s="6"/>
      <c r="U140" s="6"/>
      <c r="V140" s="13">
        <v>134</v>
      </c>
    </row>
    <row r="141" spans="2:22" x14ac:dyDescent="0.25">
      <c r="B141" s="13">
        <v>135</v>
      </c>
      <c r="C141" s="17"/>
      <c r="D141" s="6"/>
      <c r="E141" s="6"/>
      <c r="F141" s="10">
        <v>0</v>
      </c>
      <c r="G141" s="6"/>
      <c r="H141" s="6"/>
      <c r="I141" s="6"/>
      <c r="J141" s="6"/>
      <c r="K141" s="6"/>
      <c r="L141" s="6"/>
      <c r="M141" s="6"/>
      <c r="N141" s="6"/>
      <c r="O141" s="6"/>
      <c r="P141" s="6"/>
      <c r="Q141" s="6"/>
      <c r="R141" s="6"/>
      <c r="S141" s="6"/>
      <c r="T141" s="6"/>
      <c r="U141" s="6"/>
      <c r="V141" s="13">
        <v>135</v>
      </c>
    </row>
    <row r="142" spans="2:22" x14ac:dyDescent="0.25">
      <c r="B142" s="13">
        <v>136</v>
      </c>
      <c r="C142" s="17"/>
      <c r="D142" s="6"/>
      <c r="E142" s="6"/>
      <c r="F142" s="10">
        <v>0</v>
      </c>
      <c r="G142" s="6"/>
      <c r="H142" s="6"/>
      <c r="I142" s="6"/>
      <c r="J142" s="6"/>
      <c r="K142" s="6"/>
      <c r="L142" s="6"/>
      <c r="M142" s="6"/>
      <c r="N142" s="6"/>
      <c r="O142" s="6"/>
      <c r="P142" s="6"/>
      <c r="Q142" s="6"/>
      <c r="R142" s="6"/>
      <c r="S142" s="6"/>
      <c r="T142" s="6"/>
      <c r="U142" s="6"/>
      <c r="V142" s="13">
        <v>136</v>
      </c>
    </row>
    <row r="143" spans="2:22" x14ac:dyDescent="0.25">
      <c r="B143" s="13">
        <v>137</v>
      </c>
      <c r="C143" s="17"/>
      <c r="D143" s="6"/>
      <c r="E143" s="6"/>
      <c r="F143" s="10">
        <v>0</v>
      </c>
      <c r="G143" s="6"/>
      <c r="H143" s="6"/>
      <c r="I143" s="6"/>
      <c r="J143" s="6"/>
      <c r="K143" s="6"/>
      <c r="L143" s="6"/>
      <c r="M143" s="6"/>
      <c r="N143" s="6"/>
      <c r="O143" s="6"/>
      <c r="P143" s="6"/>
      <c r="Q143" s="6"/>
      <c r="R143" s="6"/>
      <c r="S143" s="6"/>
      <c r="T143" s="6"/>
      <c r="U143" s="6"/>
      <c r="V143" s="13">
        <v>137</v>
      </c>
    </row>
    <row r="144" spans="2:22" x14ac:dyDescent="0.25">
      <c r="B144" s="13">
        <v>138</v>
      </c>
      <c r="C144" s="17"/>
      <c r="D144" s="6"/>
      <c r="E144" s="6"/>
      <c r="F144" s="10">
        <v>0</v>
      </c>
      <c r="G144" s="6"/>
      <c r="H144" s="6"/>
      <c r="I144" s="6"/>
      <c r="J144" s="6"/>
      <c r="K144" s="6"/>
      <c r="L144" s="6"/>
      <c r="M144" s="6"/>
      <c r="N144" s="6"/>
      <c r="O144" s="6"/>
      <c r="P144" s="6"/>
      <c r="Q144" s="6"/>
      <c r="R144" s="6"/>
      <c r="S144" s="6"/>
      <c r="T144" s="6"/>
      <c r="U144" s="6"/>
      <c r="V144" s="13">
        <v>138</v>
      </c>
    </row>
    <row r="145" spans="2:22" x14ac:dyDescent="0.25">
      <c r="B145" s="13">
        <v>139</v>
      </c>
      <c r="C145" s="17"/>
      <c r="D145" s="6"/>
      <c r="E145" s="6"/>
      <c r="F145" s="10">
        <v>0</v>
      </c>
      <c r="G145" s="6"/>
      <c r="H145" s="6"/>
      <c r="I145" s="6"/>
      <c r="J145" s="6"/>
      <c r="K145" s="6"/>
      <c r="L145" s="6"/>
      <c r="M145" s="6"/>
      <c r="N145" s="6"/>
      <c r="O145" s="6"/>
      <c r="P145" s="6"/>
      <c r="Q145" s="6"/>
      <c r="R145" s="6"/>
      <c r="S145" s="6"/>
      <c r="T145" s="6"/>
      <c r="U145" s="6"/>
      <c r="V145" s="13">
        <v>139</v>
      </c>
    </row>
    <row r="146" spans="2:22" x14ac:dyDescent="0.25">
      <c r="B146" s="13">
        <v>140</v>
      </c>
      <c r="C146" s="17"/>
      <c r="D146" s="6"/>
      <c r="E146" s="6"/>
      <c r="F146" s="10">
        <v>0</v>
      </c>
      <c r="G146" s="6"/>
      <c r="H146" s="6"/>
      <c r="I146" s="6"/>
      <c r="J146" s="6"/>
      <c r="K146" s="6"/>
      <c r="L146" s="6"/>
      <c r="M146" s="6"/>
      <c r="N146" s="6"/>
      <c r="O146" s="6"/>
      <c r="P146" s="6"/>
      <c r="Q146" s="6"/>
      <c r="R146" s="6"/>
      <c r="S146" s="6"/>
      <c r="T146" s="6"/>
      <c r="U146" s="6"/>
      <c r="V146" s="13">
        <v>140</v>
      </c>
    </row>
    <row r="147" spans="2:22" x14ac:dyDescent="0.25">
      <c r="B147" s="13">
        <v>141</v>
      </c>
      <c r="C147" s="17"/>
      <c r="D147" s="6"/>
      <c r="E147" s="6"/>
      <c r="F147" s="10">
        <v>0</v>
      </c>
      <c r="G147" s="6"/>
      <c r="H147" s="6"/>
      <c r="I147" s="6"/>
      <c r="J147" s="6"/>
      <c r="K147" s="6"/>
      <c r="L147" s="6"/>
      <c r="M147" s="6"/>
      <c r="N147" s="6"/>
      <c r="O147" s="6"/>
      <c r="P147" s="6"/>
      <c r="Q147" s="6"/>
      <c r="R147" s="6"/>
      <c r="S147" s="6"/>
      <c r="T147" s="6"/>
      <c r="U147" s="6"/>
      <c r="V147" s="13">
        <v>141</v>
      </c>
    </row>
    <row r="148" spans="2:22" x14ac:dyDescent="0.25">
      <c r="B148" s="13">
        <v>142</v>
      </c>
      <c r="C148" s="17"/>
      <c r="D148" s="6"/>
      <c r="E148" s="6"/>
      <c r="F148" s="10">
        <v>0</v>
      </c>
      <c r="G148" s="6"/>
      <c r="H148" s="6"/>
      <c r="I148" s="6"/>
      <c r="J148" s="6"/>
      <c r="K148" s="6"/>
      <c r="L148" s="6"/>
      <c r="M148" s="6"/>
      <c r="N148" s="6"/>
      <c r="O148" s="6"/>
      <c r="P148" s="6"/>
      <c r="Q148" s="6"/>
      <c r="R148" s="6"/>
      <c r="S148" s="6"/>
      <c r="T148" s="6"/>
      <c r="U148" s="6"/>
      <c r="V148" s="13">
        <v>142</v>
      </c>
    </row>
    <row r="149" spans="2:22" x14ac:dyDescent="0.25">
      <c r="B149" s="13">
        <v>143</v>
      </c>
      <c r="C149" s="17"/>
      <c r="D149" s="6"/>
      <c r="E149" s="6"/>
      <c r="F149" s="10">
        <v>0</v>
      </c>
      <c r="G149" s="6"/>
      <c r="H149" s="6"/>
      <c r="I149" s="6"/>
      <c r="J149" s="6"/>
      <c r="K149" s="6"/>
      <c r="L149" s="6"/>
      <c r="M149" s="6"/>
      <c r="N149" s="6"/>
      <c r="O149" s="6"/>
      <c r="P149" s="6"/>
      <c r="Q149" s="6"/>
      <c r="R149" s="6"/>
      <c r="S149" s="6"/>
      <c r="T149" s="6"/>
      <c r="U149" s="6"/>
      <c r="V149" s="13">
        <v>143</v>
      </c>
    </row>
    <row r="150" spans="2:22" x14ac:dyDescent="0.25">
      <c r="B150" s="13">
        <v>144</v>
      </c>
      <c r="C150" s="17"/>
      <c r="D150" s="6"/>
      <c r="E150" s="6"/>
      <c r="F150" s="10">
        <v>0</v>
      </c>
      <c r="G150" s="6"/>
      <c r="H150" s="6"/>
      <c r="I150" s="6"/>
      <c r="J150" s="6"/>
      <c r="K150" s="6"/>
      <c r="L150" s="6"/>
      <c r="M150" s="6"/>
      <c r="N150" s="6"/>
      <c r="O150" s="6"/>
      <c r="P150" s="6"/>
      <c r="Q150" s="6"/>
      <c r="R150" s="6"/>
      <c r="S150" s="6"/>
      <c r="T150" s="6"/>
      <c r="U150" s="6"/>
      <c r="V150" s="13">
        <v>144</v>
      </c>
    </row>
    <row r="151" spans="2:22" x14ac:dyDescent="0.25">
      <c r="B151" s="13">
        <v>145</v>
      </c>
      <c r="C151" s="17"/>
      <c r="D151" s="6"/>
      <c r="E151" s="6"/>
      <c r="F151" s="10">
        <v>0</v>
      </c>
      <c r="G151" s="6"/>
      <c r="H151" s="6"/>
      <c r="I151" s="6"/>
      <c r="J151" s="6"/>
      <c r="K151" s="6"/>
      <c r="L151" s="6"/>
      <c r="M151" s="6"/>
      <c r="N151" s="6"/>
      <c r="O151" s="6"/>
      <c r="P151" s="6"/>
      <c r="Q151" s="6"/>
      <c r="R151" s="6"/>
      <c r="S151" s="6"/>
      <c r="T151" s="6"/>
      <c r="U151" s="6"/>
      <c r="V151" s="13">
        <v>145</v>
      </c>
    </row>
    <row r="152" spans="2:22" x14ac:dyDescent="0.25">
      <c r="B152" s="13">
        <v>146</v>
      </c>
      <c r="C152" s="17"/>
      <c r="D152" s="6"/>
      <c r="E152" s="6"/>
      <c r="F152" s="10">
        <v>0</v>
      </c>
      <c r="G152" s="6"/>
      <c r="H152" s="6"/>
      <c r="I152" s="6"/>
      <c r="J152" s="6"/>
      <c r="K152" s="6"/>
      <c r="L152" s="6"/>
      <c r="M152" s="6"/>
      <c r="N152" s="6"/>
      <c r="O152" s="6"/>
      <c r="P152" s="6"/>
      <c r="Q152" s="6"/>
      <c r="R152" s="6"/>
      <c r="S152" s="6"/>
      <c r="T152" s="6"/>
      <c r="U152" s="6"/>
      <c r="V152" s="13">
        <v>146</v>
      </c>
    </row>
    <row r="153" spans="2:22" x14ac:dyDescent="0.25">
      <c r="B153" s="13">
        <v>147</v>
      </c>
      <c r="C153" s="17"/>
      <c r="D153" s="6"/>
      <c r="E153" s="6"/>
      <c r="F153" s="10">
        <v>0</v>
      </c>
      <c r="G153" s="6"/>
      <c r="H153" s="6"/>
      <c r="I153" s="6"/>
      <c r="J153" s="6"/>
      <c r="K153" s="6"/>
      <c r="L153" s="6"/>
      <c r="M153" s="6"/>
      <c r="N153" s="6"/>
      <c r="O153" s="6"/>
      <c r="P153" s="6"/>
      <c r="Q153" s="6"/>
      <c r="R153" s="6"/>
      <c r="S153" s="6"/>
      <c r="T153" s="6"/>
      <c r="U153" s="6"/>
      <c r="V153" s="13">
        <v>147</v>
      </c>
    </row>
    <row r="154" spans="2:22" x14ac:dyDescent="0.25">
      <c r="B154" s="13">
        <v>148</v>
      </c>
      <c r="C154" s="17"/>
      <c r="D154" s="6"/>
      <c r="E154" s="6"/>
      <c r="F154" s="10">
        <v>0</v>
      </c>
      <c r="G154" s="6"/>
      <c r="H154" s="6"/>
      <c r="I154" s="6"/>
      <c r="J154" s="6"/>
      <c r="K154" s="6"/>
      <c r="L154" s="6"/>
      <c r="M154" s="6"/>
      <c r="N154" s="6"/>
      <c r="O154" s="6"/>
      <c r="P154" s="6"/>
      <c r="Q154" s="6"/>
      <c r="R154" s="6"/>
      <c r="S154" s="6"/>
      <c r="T154" s="6"/>
      <c r="U154" s="6"/>
      <c r="V154" s="13">
        <v>148</v>
      </c>
    </row>
    <row r="155" spans="2:22" x14ac:dyDescent="0.25">
      <c r="B155" s="13">
        <v>149</v>
      </c>
      <c r="C155" s="17"/>
      <c r="D155" s="6"/>
      <c r="E155" s="6"/>
      <c r="F155" s="10">
        <v>0</v>
      </c>
      <c r="G155" s="6"/>
      <c r="H155" s="6"/>
      <c r="I155" s="6"/>
      <c r="J155" s="6"/>
      <c r="K155" s="6"/>
      <c r="L155" s="6"/>
      <c r="M155" s="6"/>
      <c r="N155" s="6"/>
      <c r="O155" s="6"/>
      <c r="P155" s="6"/>
      <c r="Q155" s="6"/>
      <c r="R155" s="6"/>
      <c r="S155" s="6"/>
      <c r="T155" s="6"/>
      <c r="U155" s="6"/>
      <c r="V155" s="13">
        <v>149</v>
      </c>
    </row>
    <row r="156" spans="2:22" x14ac:dyDescent="0.25">
      <c r="B156" s="13">
        <v>150</v>
      </c>
      <c r="C156" s="17"/>
      <c r="D156" s="6"/>
      <c r="E156" s="6"/>
      <c r="F156" s="10">
        <v>0</v>
      </c>
      <c r="G156" s="6"/>
      <c r="H156" s="6"/>
      <c r="I156" s="6"/>
      <c r="J156" s="6"/>
      <c r="K156" s="6"/>
      <c r="L156" s="6"/>
      <c r="M156" s="6"/>
      <c r="N156" s="6"/>
      <c r="O156" s="6"/>
      <c r="P156" s="6"/>
      <c r="Q156" s="6"/>
      <c r="R156" s="6"/>
      <c r="S156" s="6"/>
      <c r="T156" s="6"/>
      <c r="U156" s="6"/>
      <c r="V156" s="13">
        <v>150</v>
      </c>
    </row>
    <row r="157" spans="2:22" x14ac:dyDescent="0.25">
      <c r="B157" s="13">
        <v>151</v>
      </c>
      <c r="C157" s="17"/>
      <c r="D157" s="6"/>
      <c r="E157" s="6"/>
      <c r="F157" s="10">
        <v>0</v>
      </c>
      <c r="G157" s="6"/>
      <c r="H157" s="6"/>
      <c r="I157" s="6"/>
      <c r="J157" s="6"/>
      <c r="K157" s="6"/>
      <c r="L157" s="6"/>
      <c r="M157" s="6"/>
      <c r="N157" s="6"/>
      <c r="O157" s="6"/>
      <c r="P157" s="6"/>
      <c r="Q157" s="6"/>
      <c r="R157" s="6"/>
      <c r="S157" s="6"/>
      <c r="T157" s="6"/>
      <c r="U157" s="6"/>
      <c r="V157" s="13">
        <v>151</v>
      </c>
    </row>
    <row r="158" spans="2:22" x14ac:dyDescent="0.25">
      <c r="B158" s="13">
        <v>152</v>
      </c>
      <c r="C158" s="17"/>
      <c r="D158" s="6"/>
      <c r="E158" s="6"/>
      <c r="F158" s="10">
        <v>0</v>
      </c>
      <c r="G158" s="6"/>
      <c r="H158" s="6"/>
      <c r="I158" s="6"/>
      <c r="J158" s="6"/>
      <c r="K158" s="6"/>
      <c r="L158" s="6"/>
      <c r="M158" s="6"/>
      <c r="N158" s="6"/>
      <c r="O158" s="6"/>
      <c r="P158" s="6"/>
      <c r="Q158" s="6"/>
      <c r="R158" s="6"/>
      <c r="S158" s="6"/>
      <c r="T158" s="6"/>
      <c r="U158" s="6"/>
      <c r="V158" s="13">
        <v>152</v>
      </c>
    </row>
    <row r="159" spans="2:22" x14ac:dyDescent="0.25">
      <c r="B159" s="13">
        <v>153</v>
      </c>
      <c r="C159" s="17"/>
      <c r="D159" s="6"/>
      <c r="E159" s="6"/>
      <c r="F159" s="10">
        <v>0</v>
      </c>
      <c r="G159" s="6"/>
      <c r="H159" s="6"/>
      <c r="I159" s="6"/>
      <c r="J159" s="6"/>
      <c r="K159" s="6"/>
      <c r="L159" s="6"/>
      <c r="M159" s="6"/>
      <c r="N159" s="6"/>
      <c r="O159" s="6"/>
      <c r="P159" s="6"/>
      <c r="Q159" s="6"/>
      <c r="R159" s="6"/>
      <c r="S159" s="6"/>
      <c r="T159" s="6"/>
      <c r="U159" s="6"/>
      <c r="V159" s="13">
        <v>153</v>
      </c>
    </row>
    <row r="160" spans="2:22" x14ac:dyDescent="0.25">
      <c r="B160" s="13">
        <v>154</v>
      </c>
      <c r="C160" s="17"/>
      <c r="D160" s="6"/>
      <c r="E160" s="6"/>
      <c r="F160" s="10">
        <v>0</v>
      </c>
      <c r="G160" s="6"/>
      <c r="H160" s="6"/>
      <c r="I160" s="6"/>
      <c r="J160" s="6"/>
      <c r="K160" s="6"/>
      <c r="L160" s="6"/>
      <c r="M160" s="6"/>
      <c r="N160" s="6"/>
      <c r="O160" s="6"/>
      <c r="P160" s="6"/>
      <c r="Q160" s="6"/>
      <c r="R160" s="6"/>
      <c r="S160" s="6"/>
      <c r="T160" s="6"/>
      <c r="U160" s="6"/>
      <c r="V160" s="13">
        <v>154</v>
      </c>
    </row>
    <row r="161" spans="2:22" x14ac:dyDescent="0.25">
      <c r="B161" s="13">
        <v>155</v>
      </c>
      <c r="C161" s="17"/>
      <c r="D161" s="6"/>
      <c r="E161" s="6"/>
      <c r="F161" s="10">
        <v>0</v>
      </c>
      <c r="G161" s="6"/>
      <c r="H161" s="6"/>
      <c r="I161" s="6"/>
      <c r="J161" s="6"/>
      <c r="K161" s="6"/>
      <c r="L161" s="6"/>
      <c r="M161" s="6"/>
      <c r="N161" s="6"/>
      <c r="O161" s="6"/>
      <c r="P161" s="6"/>
      <c r="Q161" s="6"/>
      <c r="R161" s="6"/>
      <c r="S161" s="6"/>
      <c r="T161" s="6"/>
      <c r="U161" s="6"/>
      <c r="V161" s="13">
        <v>155</v>
      </c>
    </row>
    <row r="162" spans="2:22" x14ac:dyDescent="0.25">
      <c r="B162" s="13">
        <v>156</v>
      </c>
      <c r="C162" s="17"/>
      <c r="D162" s="6"/>
      <c r="E162" s="6"/>
      <c r="F162" s="10">
        <v>0</v>
      </c>
      <c r="G162" s="6"/>
      <c r="H162" s="6"/>
      <c r="I162" s="6"/>
      <c r="J162" s="6"/>
      <c r="K162" s="6"/>
      <c r="L162" s="6"/>
      <c r="M162" s="6"/>
      <c r="N162" s="6"/>
      <c r="O162" s="6"/>
      <c r="P162" s="6"/>
      <c r="Q162" s="6"/>
      <c r="R162" s="6"/>
      <c r="S162" s="6"/>
      <c r="T162" s="6"/>
      <c r="U162" s="6"/>
      <c r="V162" s="13">
        <v>156</v>
      </c>
    </row>
    <row r="163" spans="2:22" x14ac:dyDescent="0.25">
      <c r="B163" s="13">
        <v>157</v>
      </c>
      <c r="C163" s="17"/>
      <c r="D163" s="6"/>
      <c r="E163" s="6"/>
      <c r="F163" s="10">
        <v>0</v>
      </c>
      <c r="G163" s="6"/>
      <c r="H163" s="6"/>
      <c r="I163" s="6"/>
      <c r="J163" s="6"/>
      <c r="K163" s="6"/>
      <c r="L163" s="6"/>
      <c r="M163" s="6"/>
      <c r="N163" s="6"/>
      <c r="O163" s="6"/>
      <c r="P163" s="6"/>
      <c r="Q163" s="6"/>
      <c r="R163" s="6"/>
      <c r="S163" s="6"/>
      <c r="T163" s="6"/>
      <c r="U163" s="6"/>
      <c r="V163" s="13">
        <v>157</v>
      </c>
    </row>
    <row r="164" spans="2:22" x14ac:dyDescent="0.25">
      <c r="B164" s="13">
        <v>158</v>
      </c>
      <c r="C164" s="17"/>
      <c r="D164" s="6"/>
      <c r="E164" s="6"/>
      <c r="F164" s="10">
        <v>0</v>
      </c>
      <c r="G164" s="6"/>
      <c r="H164" s="6"/>
      <c r="I164" s="6"/>
      <c r="J164" s="6"/>
      <c r="K164" s="6"/>
      <c r="L164" s="6"/>
      <c r="M164" s="6"/>
      <c r="N164" s="6"/>
      <c r="O164" s="6"/>
      <c r="P164" s="6"/>
      <c r="Q164" s="6"/>
      <c r="R164" s="6"/>
      <c r="S164" s="6"/>
      <c r="T164" s="6"/>
      <c r="U164" s="6"/>
      <c r="V164" s="13">
        <v>158</v>
      </c>
    </row>
    <row r="165" spans="2:22" x14ac:dyDescent="0.25">
      <c r="B165" s="13">
        <v>159</v>
      </c>
      <c r="C165" s="17"/>
      <c r="D165" s="6"/>
      <c r="E165" s="6"/>
      <c r="F165" s="10">
        <v>0</v>
      </c>
      <c r="G165" s="6"/>
      <c r="H165" s="6"/>
      <c r="I165" s="6"/>
      <c r="J165" s="6"/>
      <c r="K165" s="6"/>
      <c r="L165" s="6"/>
      <c r="M165" s="6"/>
      <c r="N165" s="6"/>
      <c r="O165" s="6"/>
      <c r="P165" s="6"/>
      <c r="Q165" s="6"/>
      <c r="R165" s="6"/>
      <c r="S165" s="6"/>
      <c r="T165" s="6"/>
      <c r="U165" s="6"/>
      <c r="V165" s="13">
        <v>159</v>
      </c>
    </row>
    <row r="166" spans="2:22" x14ac:dyDescent="0.25">
      <c r="B166" s="13">
        <v>160</v>
      </c>
      <c r="C166" s="17"/>
      <c r="D166" s="6"/>
      <c r="E166" s="6"/>
      <c r="F166" s="10">
        <v>0</v>
      </c>
      <c r="G166" s="6"/>
      <c r="H166" s="6"/>
      <c r="I166" s="6"/>
      <c r="J166" s="6"/>
      <c r="K166" s="6"/>
      <c r="L166" s="6"/>
      <c r="M166" s="6"/>
      <c r="N166" s="6"/>
      <c r="O166" s="6"/>
      <c r="P166" s="6"/>
      <c r="Q166" s="6"/>
      <c r="R166" s="6"/>
      <c r="S166" s="6"/>
      <c r="T166" s="6"/>
      <c r="U166" s="6"/>
      <c r="V166" s="13">
        <v>160</v>
      </c>
    </row>
    <row r="167" spans="2:22" x14ac:dyDescent="0.25">
      <c r="B167" s="13">
        <v>161</v>
      </c>
      <c r="C167" s="17"/>
      <c r="D167" s="6"/>
      <c r="E167" s="6"/>
      <c r="F167" s="10">
        <v>0</v>
      </c>
      <c r="G167" s="6"/>
      <c r="H167" s="6"/>
      <c r="I167" s="6"/>
      <c r="J167" s="6"/>
      <c r="K167" s="6"/>
      <c r="L167" s="6"/>
      <c r="M167" s="6"/>
      <c r="N167" s="6"/>
      <c r="O167" s="6"/>
      <c r="P167" s="6"/>
      <c r="Q167" s="6"/>
      <c r="R167" s="6"/>
      <c r="S167" s="6"/>
      <c r="T167" s="6"/>
      <c r="U167" s="6"/>
      <c r="V167" s="13">
        <v>161</v>
      </c>
    </row>
    <row r="168" spans="2:22" x14ac:dyDescent="0.25">
      <c r="B168" s="13">
        <v>162</v>
      </c>
      <c r="C168" s="17"/>
      <c r="D168" s="6"/>
      <c r="E168" s="6"/>
      <c r="F168" s="10">
        <v>0</v>
      </c>
      <c r="G168" s="6"/>
      <c r="H168" s="6"/>
      <c r="I168" s="6"/>
      <c r="J168" s="6"/>
      <c r="K168" s="6"/>
      <c r="L168" s="6"/>
      <c r="M168" s="6"/>
      <c r="N168" s="6"/>
      <c r="O168" s="6"/>
      <c r="P168" s="6"/>
      <c r="Q168" s="6"/>
      <c r="R168" s="6"/>
      <c r="S168" s="6"/>
      <c r="T168" s="6"/>
      <c r="U168" s="6"/>
      <c r="V168" s="13">
        <v>162</v>
      </c>
    </row>
    <row r="169" spans="2:22" x14ac:dyDescent="0.25">
      <c r="B169" s="13">
        <v>163</v>
      </c>
      <c r="C169" s="17"/>
      <c r="D169" s="6"/>
      <c r="E169" s="6"/>
      <c r="F169" s="10">
        <v>0</v>
      </c>
      <c r="G169" s="6"/>
      <c r="H169" s="6"/>
      <c r="I169" s="6"/>
      <c r="J169" s="6"/>
      <c r="K169" s="6"/>
      <c r="L169" s="6"/>
      <c r="M169" s="6"/>
      <c r="N169" s="6"/>
      <c r="O169" s="6"/>
      <c r="P169" s="6"/>
      <c r="Q169" s="6"/>
      <c r="R169" s="6"/>
      <c r="S169" s="6"/>
      <c r="T169" s="6"/>
      <c r="U169" s="6"/>
      <c r="V169" s="13">
        <v>163</v>
      </c>
    </row>
    <row r="170" spans="2:22" x14ac:dyDescent="0.25">
      <c r="B170" s="13">
        <v>164</v>
      </c>
      <c r="C170" s="17"/>
      <c r="D170" s="6"/>
      <c r="E170" s="6"/>
      <c r="F170" s="10">
        <v>0</v>
      </c>
      <c r="G170" s="6"/>
      <c r="H170" s="6"/>
      <c r="I170" s="6"/>
      <c r="J170" s="6"/>
      <c r="K170" s="6"/>
      <c r="L170" s="6"/>
      <c r="M170" s="6"/>
      <c r="N170" s="6"/>
      <c r="O170" s="6"/>
      <c r="P170" s="6"/>
      <c r="Q170" s="6"/>
      <c r="R170" s="6"/>
      <c r="S170" s="6"/>
      <c r="T170" s="6"/>
      <c r="U170" s="6"/>
      <c r="V170" s="13">
        <v>164</v>
      </c>
    </row>
    <row r="171" spans="2:22" x14ac:dyDescent="0.25">
      <c r="B171" s="13">
        <v>165</v>
      </c>
      <c r="C171" s="17"/>
      <c r="D171" s="6"/>
      <c r="E171" s="6"/>
      <c r="F171" s="10">
        <v>0</v>
      </c>
      <c r="G171" s="6"/>
      <c r="H171" s="6"/>
      <c r="I171" s="6"/>
      <c r="J171" s="6"/>
      <c r="K171" s="6"/>
      <c r="L171" s="6"/>
      <c r="M171" s="6"/>
      <c r="N171" s="6"/>
      <c r="O171" s="6"/>
      <c r="P171" s="6"/>
      <c r="Q171" s="6"/>
      <c r="R171" s="6"/>
      <c r="S171" s="6"/>
      <c r="T171" s="6"/>
      <c r="U171" s="6"/>
      <c r="V171" s="13">
        <v>165</v>
      </c>
    </row>
    <row r="172" spans="2:22" x14ac:dyDescent="0.25">
      <c r="B172" s="13">
        <v>166</v>
      </c>
      <c r="C172" s="17"/>
      <c r="D172" s="6"/>
      <c r="E172" s="6"/>
      <c r="F172" s="10">
        <v>0</v>
      </c>
      <c r="G172" s="6"/>
      <c r="H172" s="6"/>
      <c r="I172" s="6"/>
      <c r="J172" s="6"/>
      <c r="K172" s="6"/>
      <c r="L172" s="6"/>
      <c r="M172" s="6"/>
      <c r="N172" s="6"/>
      <c r="O172" s="6"/>
      <c r="P172" s="6"/>
      <c r="Q172" s="6"/>
      <c r="R172" s="6"/>
      <c r="S172" s="6"/>
      <c r="T172" s="6"/>
      <c r="U172" s="6"/>
      <c r="V172" s="13">
        <v>166</v>
      </c>
    </row>
    <row r="173" spans="2:22" x14ac:dyDescent="0.25">
      <c r="B173" s="13">
        <v>167</v>
      </c>
      <c r="C173" s="17"/>
      <c r="D173" s="6"/>
      <c r="E173" s="6"/>
      <c r="F173" s="10">
        <v>0</v>
      </c>
      <c r="G173" s="6"/>
      <c r="H173" s="6"/>
      <c r="I173" s="6"/>
      <c r="J173" s="6"/>
      <c r="K173" s="6"/>
      <c r="L173" s="6"/>
      <c r="M173" s="6"/>
      <c r="N173" s="6"/>
      <c r="O173" s="6"/>
      <c r="P173" s="6"/>
      <c r="Q173" s="6"/>
      <c r="R173" s="6"/>
      <c r="S173" s="6"/>
      <c r="T173" s="6"/>
      <c r="U173" s="6"/>
      <c r="V173" s="13">
        <v>167</v>
      </c>
    </row>
    <row r="174" spans="2:22" x14ac:dyDescent="0.25">
      <c r="B174" s="13">
        <v>168</v>
      </c>
      <c r="C174" s="17"/>
      <c r="D174" s="6"/>
      <c r="E174" s="6"/>
      <c r="F174" s="10">
        <v>0</v>
      </c>
      <c r="G174" s="6"/>
      <c r="H174" s="6"/>
      <c r="I174" s="6"/>
      <c r="J174" s="6"/>
      <c r="K174" s="6"/>
      <c r="L174" s="6"/>
      <c r="M174" s="6"/>
      <c r="N174" s="6"/>
      <c r="O174" s="6"/>
      <c r="P174" s="6"/>
      <c r="Q174" s="6"/>
      <c r="R174" s="6"/>
      <c r="S174" s="6"/>
      <c r="T174" s="6"/>
      <c r="U174" s="6"/>
      <c r="V174" s="13">
        <v>168</v>
      </c>
    </row>
    <row r="175" spans="2:22" x14ac:dyDescent="0.25">
      <c r="B175" s="13">
        <v>169</v>
      </c>
      <c r="C175" s="17"/>
      <c r="D175" s="6"/>
      <c r="E175" s="6"/>
      <c r="F175" s="10">
        <v>0</v>
      </c>
      <c r="G175" s="6"/>
      <c r="H175" s="6"/>
      <c r="I175" s="6"/>
      <c r="J175" s="6"/>
      <c r="K175" s="6"/>
      <c r="L175" s="6"/>
      <c r="M175" s="6"/>
      <c r="N175" s="6"/>
      <c r="O175" s="6"/>
      <c r="P175" s="6"/>
      <c r="Q175" s="6"/>
      <c r="R175" s="6"/>
      <c r="S175" s="6"/>
      <c r="T175" s="6"/>
      <c r="U175" s="6"/>
      <c r="V175" s="13">
        <v>169</v>
      </c>
    </row>
    <row r="176" spans="2:22" x14ac:dyDescent="0.25">
      <c r="B176" s="13">
        <v>170</v>
      </c>
      <c r="C176" s="17"/>
      <c r="D176" s="6"/>
      <c r="E176" s="6"/>
      <c r="F176" s="10">
        <v>0</v>
      </c>
      <c r="G176" s="6"/>
      <c r="H176" s="6"/>
      <c r="I176" s="6"/>
      <c r="J176" s="6"/>
      <c r="K176" s="6"/>
      <c r="L176" s="6"/>
      <c r="M176" s="6"/>
      <c r="N176" s="6"/>
      <c r="O176" s="6"/>
      <c r="P176" s="6"/>
      <c r="Q176" s="6"/>
      <c r="R176" s="6"/>
      <c r="S176" s="6"/>
      <c r="T176" s="6"/>
      <c r="U176" s="6"/>
      <c r="V176" s="13">
        <v>170</v>
      </c>
    </row>
    <row r="177" spans="2:22" x14ac:dyDescent="0.25">
      <c r="B177" s="13">
        <v>171</v>
      </c>
      <c r="C177" s="17"/>
      <c r="D177" s="6"/>
      <c r="E177" s="6"/>
      <c r="F177" s="10">
        <v>0</v>
      </c>
      <c r="G177" s="6"/>
      <c r="H177" s="6"/>
      <c r="I177" s="6"/>
      <c r="J177" s="6"/>
      <c r="K177" s="6"/>
      <c r="L177" s="6"/>
      <c r="M177" s="6"/>
      <c r="N177" s="6"/>
      <c r="O177" s="6"/>
      <c r="P177" s="6"/>
      <c r="Q177" s="6"/>
      <c r="R177" s="6"/>
      <c r="S177" s="6"/>
      <c r="T177" s="6"/>
      <c r="U177" s="6"/>
      <c r="V177" s="13">
        <v>171</v>
      </c>
    </row>
    <row r="178" spans="2:22" x14ac:dyDescent="0.25">
      <c r="B178" s="13">
        <v>172</v>
      </c>
      <c r="C178" s="17"/>
      <c r="D178" s="6"/>
      <c r="E178" s="6"/>
      <c r="F178" s="10">
        <v>0</v>
      </c>
      <c r="G178" s="6"/>
      <c r="H178" s="6"/>
      <c r="I178" s="6"/>
      <c r="J178" s="6"/>
      <c r="K178" s="6"/>
      <c r="L178" s="6"/>
      <c r="M178" s="6"/>
      <c r="N178" s="6"/>
      <c r="O178" s="6"/>
      <c r="P178" s="6"/>
      <c r="Q178" s="6"/>
      <c r="R178" s="6"/>
      <c r="S178" s="6"/>
      <c r="T178" s="6"/>
      <c r="U178" s="6"/>
      <c r="V178" s="13">
        <v>172</v>
      </c>
    </row>
    <row r="179" spans="2:22" x14ac:dyDescent="0.25">
      <c r="B179" s="13">
        <v>173</v>
      </c>
      <c r="C179" s="17"/>
      <c r="D179" s="6"/>
      <c r="E179" s="6"/>
      <c r="F179" s="10">
        <v>0</v>
      </c>
      <c r="G179" s="6"/>
      <c r="H179" s="6"/>
      <c r="I179" s="6"/>
      <c r="J179" s="6"/>
      <c r="K179" s="6"/>
      <c r="L179" s="6"/>
      <c r="M179" s="6"/>
      <c r="N179" s="6"/>
      <c r="O179" s="6"/>
      <c r="P179" s="6"/>
      <c r="Q179" s="6"/>
      <c r="R179" s="6"/>
      <c r="S179" s="6"/>
      <c r="T179" s="6"/>
      <c r="U179" s="6"/>
      <c r="V179" s="13">
        <v>173</v>
      </c>
    </row>
    <row r="180" spans="2:22" x14ac:dyDescent="0.25">
      <c r="B180" s="13">
        <v>174</v>
      </c>
      <c r="C180" s="17"/>
      <c r="D180" s="6"/>
      <c r="E180" s="6"/>
      <c r="F180" s="10">
        <v>0</v>
      </c>
      <c r="G180" s="6"/>
      <c r="H180" s="6"/>
      <c r="I180" s="6"/>
      <c r="J180" s="6"/>
      <c r="K180" s="6"/>
      <c r="L180" s="6"/>
      <c r="M180" s="6"/>
      <c r="N180" s="6"/>
      <c r="O180" s="6"/>
      <c r="P180" s="6"/>
      <c r="Q180" s="6"/>
      <c r="R180" s="6"/>
      <c r="S180" s="6"/>
      <c r="T180" s="6"/>
      <c r="U180" s="6"/>
      <c r="V180" s="13">
        <v>174</v>
      </c>
    </row>
    <row r="181" spans="2:22" x14ac:dyDescent="0.25">
      <c r="B181" s="13">
        <v>175</v>
      </c>
      <c r="C181" s="17"/>
      <c r="D181" s="6"/>
      <c r="E181" s="6"/>
      <c r="F181" s="10">
        <v>0</v>
      </c>
      <c r="G181" s="6"/>
      <c r="H181" s="6"/>
      <c r="I181" s="6"/>
      <c r="J181" s="6"/>
      <c r="K181" s="6"/>
      <c r="L181" s="6"/>
      <c r="M181" s="6"/>
      <c r="N181" s="6"/>
      <c r="O181" s="6"/>
      <c r="P181" s="6"/>
      <c r="Q181" s="6"/>
      <c r="R181" s="6"/>
      <c r="S181" s="6"/>
      <c r="T181" s="6"/>
      <c r="U181" s="6"/>
      <c r="V181" s="13">
        <v>175</v>
      </c>
    </row>
    <row r="182" spans="2:22" x14ac:dyDescent="0.25">
      <c r="B182" s="13">
        <v>176</v>
      </c>
      <c r="C182" s="17"/>
      <c r="D182" s="6"/>
      <c r="E182" s="6"/>
      <c r="F182" s="10">
        <v>0</v>
      </c>
      <c r="G182" s="6"/>
      <c r="H182" s="6"/>
      <c r="I182" s="6"/>
      <c r="J182" s="6"/>
      <c r="K182" s="6"/>
      <c r="L182" s="6"/>
      <c r="M182" s="6"/>
      <c r="N182" s="6"/>
      <c r="O182" s="6"/>
      <c r="P182" s="6"/>
      <c r="Q182" s="6"/>
      <c r="R182" s="6"/>
      <c r="S182" s="6"/>
      <c r="T182" s="6"/>
      <c r="U182" s="6"/>
      <c r="V182" s="13">
        <v>176</v>
      </c>
    </row>
    <row r="183" spans="2:22" x14ac:dyDescent="0.25">
      <c r="B183" s="13">
        <v>177</v>
      </c>
      <c r="C183" s="17"/>
      <c r="D183" s="6"/>
      <c r="E183" s="6"/>
      <c r="F183" s="10">
        <v>0</v>
      </c>
      <c r="G183" s="6"/>
      <c r="H183" s="6"/>
      <c r="I183" s="6"/>
      <c r="J183" s="6"/>
      <c r="K183" s="6"/>
      <c r="L183" s="6"/>
      <c r="M183" s="6"/>
      <c r="N183" s="6"/>
      <c r="O183" s="6"/>
      <c r="P183" s="6"/>
      <c r="Q183" s="6"/>
      <c r="R183" s="6"/>
      <c r="S183" s="6"/>
      <c r="T183" s="6"/>
      <c r="U183" s="6"/>
      <c r="V183" s="13">
        <v>177</v>
      </c>
    </row>
    <row r="184" spans="2:22" x14ac:dyDescent="0.25">
      <c r="B184" s="13">
        <v>178</v>
      </c>
      <c r="C184" s="17"/>
      <c r="D184" s="6"/>
      <c r="E184" s="6"/>
      <c r="F184" s="10">
        <v>0</v>
      </c>
      <c r="G184" s="6"/>
      <c r="H184" s="6"/>
      <c r="I184" s="6"/>
      <c r="J184" s="6"/>
      <c r="K184" s="6"/>
      <c r="L184" s="6"/>
      <c r="M184" s="6"/>
      <c r="N184" s="6"/>
      <c r="O184" s="6"/>
      <c r="P184" s="6"/>
      <c r="Q184" s="6"/>
      <c r="R184" s="6"/>
      <c r="S184" s="6"/>
      <c r="T184" s="6"/>
      <c r="U184" s="6"/>
      <c r="V184" s="13">
        <v>178</v>
      </c>
    </row>
    <row r="185" spans="2:22" x14ac:dyDescent="0.25">
      <c r="B185" s="13">
        <v>179</v>
      </c>
      <c r="C185" s="17"/>
      <c r="D185" s="6"/>
      <c r="E185" s="6"/>
      <c r="F185" s="10">
        <v>0</v>
      </c>
      <c r="G185" s="6"/>
      <c r="H185" s="6"/>
      <c r="I185" s="6"/>
      <c r="J185" s="6"/>
      <c r="K185" s="6"/>
      <c r="L185" s="6"/>
      <c r="M185" s="6"/>
      <c r="N185" s="6"/>
      <c r="O185" s="6"/>
      <c r="P185" s="6"/>
      <c r="Q185" s="6"/>
      <c r="R185" s="6"/>
      <c r="S185" s="6"/>
      <c r="T185" s="6"/>
      <c r="U185" s="6"/>
      <c r="V185" s="13">
        <v>179</v>
      </c>
    </row>
    <row r="186" spans="2:22" x14ac:dyDescent="0.25">
      <c r="B186" s="13">
        <v>180</v>
      </c>
      <c r="C186" s="17"/>
      <c r="D186" s="6"/>
      <c r="E186" s="6"/>
      <c r="F186" s="10">
        <v>0</v>
      </c>
      <c r="G186" s="6"/>
      <c r="H186" s="6"/>
      <c r="I186" s="6"/>
      <c r="J186" s="6"/>
      <c r="K186" s="6"/>
      <c r="L186" s="6"/>
      <c r="M186" s="6"/>
      <c r="N186" s="6"/>
      <c r="O186" s="6"/>
      <c r="P186" s="6"/>
      <c r="Q186" s="6"/>
      <c r="R186" s="6"/>
      <c r="S186" s="6"/>
      <c r="T186" s="6"/>
      <c r="U186" s="6"/>
      <c r="V186" s="13">
        <v>180</v>
      </c>
    </row>
  </sheetData>
  <pageMargins left="0.51181102362204722" right="0.51181102362204722" top="0.78740157480314965" bottom="0.78740157480314965" header="0.31496062992125984" footer="0.31496062992125984"/>
  <pageSetup paperSize="9" scale="4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7112D-B4D0-4406-854A-9CA3F08D4CE8}">
  <sheetPr filterMode="1"/>
  <dimension ref="B2:AA77"/>
  <sheetViews>
    <sheetView zoomScale="70" zoomScaleNormal="70" workbookViewId="0">
      <selection activeCell="AF16" sqref="AF16"/>
    </sheetView>
  </sheetViews>
  <sheetFormatPr defaultRowHeight="15.75" x14ac:dyDescent="0.25"/>
  <cols>
    <col min="2" max="2" width="9.375" customWidth="1"/>
    <col min="3" max="3" width="26.875" customWidth="1"/>
    <col min="4" max="4" width="55" customWidth="1"/>
    <col min="5" max="5" width="18.125" customWidth="1"/>
    <col min="6" max="6" width="19.625" customWidth="1"/>
    <col min="7" max="7" width="11.25" customWidth="1"/>
    <col min="8" max="11" width="0" hidden="1" customWidth="1"/>
    <col min="12" max="12" width="9.375" customWidth="1"/>
    <col min="13" max="15" width="0" hidden="1" customWidth="1"/>
    <col min="16" max="16" width="8" customWidth="1"/>
    <col min="17" max="18" width="9.375" customWidth="1"/>
    <col min="19" max="19" width="0" hidden="1" customWidth="1"/>
    <col min="20" max="20" width="9.375" customWidth="1"/>
    <col min="21" max="21" width="9.375" hidden="1" customWidth="1"/>
    <col min="22" max="22" width="0" hidden="1" customWidth="1"/>
    <col min="23" max="24" width="9.375" customWidth="1"/>
    <col min="25" max="25" width="2.25" customWidth="1"/>
    <col min="26" max="26" width="13.75" hidden="1" customWidth="1"/>
    <col min="27" max="27" width="18.125" hidden="1" customWidth="1"/>
    <col min="28" max="28" width="9" customWidth="1"/>
  </cols>
  <sheetData>
    <row r="2" spans="2:27" x14ac:dyDescent="0.25">
      <c r="B2" s="7" t="s">
        <v>24</v>
      </c>
      <c r="C2" s="97" t="s">
        <v>875</v>
      </c>
      <c r="D2" s="97"/>
      <c r="E2" s="37"/>
      <c r="F2" s="99">
        <v>45208</v>
      </c>
      <c r="G2" s="9"/>
      <c r="H2" s="9"/>
      <c r="I2" s="9"/>
      <c r="J2" s="9"/>
      <c r="K2" s="9"/>
      <c r="L2" s="9"/>
      <c r="M2" s="9"/>
      <c r="N2" s="9"/>
      <c r="O2" s="9"/>
      <c r="P2" s="4"/>
      <c r="Q2" s="4"/>
      <c r="R2" s="4"/>
      <c r="S2" s="4"/>
      <c r="T2" s="4"/>
      <c r="U2" s="4"/>
      <c r="V2" s="4"/>
      <c r="W2" s="4"/>
      <c r="X2" s="4"/>
      <c r="Y2" s="4"/>
      <c r="Z2" s="36"/>
      <c r="AA2" s="38"/>
    </row>
    <row r="3" spans="2:27" x14ac:dyDescent="0.25">
      <c r="B3" s="8"/>
      <c r="C3" s="22"/>
      <c r="D3" s="22"/>
      <c r="E3" s="22"/>
      <c r="F3" s="9"/>
      <c r="G3" s="25">
        <f>SUM(G5:G77)</f>
        <v>224</v>
      </c>
      <c r="H3" s="25">
        <f t="shared" ref="H3:V3" si="0">SUM(H5:H71)</f>
        <v>0</v>
      </c>
      <c r="I3" s="25">
        <f t="shared" si="0"/>
        <v>0</v>
      </c>
      <c r="J3" s="25">
        <f t="shared" si="0"/>
        <v>0</v>
      </c>
      <c r="K3" s="25">
        <f t="shared" si="0"/>
        <v>0</v>
      </c>
      <c r="L3" s="25">
        <f>SUM(L5:L77)</f>
        <v>257</v>
      </c>
      <c r="M3" s="25">
        <f t="shared" si="0"/>
        <v>0</v>
      </c>
      <c r="N3" s="25">
        <f t="shared" si="0"/>
        <v>0</v>
      </c>
      <c r="O3" s="25">
        <f t="shared" si="0"/>
        <v>0</v>
      </c>
      <c r="P3" s="25">
        <f t="shared" si="0"/>
        <v>414</v>
      </c>
      <c r="Q3" s="25">
        <f t="shared" ref="Q3:R3" si="1">SUM(Q5:Q77)</f>
        <v>373</v>
      </c>
      <c r="R3" s="25">
        <f t="shared" si="1"/>
        <v>790</v>
      </c>
      <c r="S3" s="25">
        <f t="shared" si="0"/>
        <v>0</v>
      </c>
      <c r="T3" s="25">
        <f t="shared" ref="T3:U3" si="2">SUM(T5:T77)</f>
        <v>1784</v>
      </c>
      <c r="U3" s="25">
        <f t="shared" si="2"/>
        <v>0</v>
      </c>
      <c r="V3" s="25">
        <f t="shared" si="0"/>
        <v>0</v>
      </c>
      <c r="W3" s="25">
        <f>SUM(W5:W77)</f>
        <v>888</v>
      </c>
      <c r="X3" s="4"/>
      <c r="Y3" s="4"/>
      <c r="Z3" s="39">
        <f>SUM(Z5:Z77)</f>
        <v>4730</v>
      </c>
      <c r="AA3" s="50">
        <f>SUM(AA5:AA77)</f>
        <v>57870.71</v>
      </c>
    </row>
    <row r="4" spans="2:27" ht="25.5" x14ac:dyDescent="0.25">
      <c r="B4" s="41" t="s">
        <v>4</v>
      </c>
      <c r="C4" s="41" t="s">
        <v>343</v>
      </c>
      <c r="D4" s="41" t="s">
        <v>5</v>
      </c>
      <c r="E4" s="41" t="s">
        <v>344</v>
      </c>
      <c r="F4" s="42" t="s">
        <v>8</v>
      </c>
      <c r="G4" s="42" t="s">
        <v>346</v>
      </c>
      <c r="H4" s="42" t="s">
        <v>345</v>
      </c>
      <c r="I4" s="42" t="s">
        <v>346</v>
      </c>
      <c r="J4" s="42" t="s">
        <v>10</v>
      </c>
      <c r="K4" s="41" t="s">
        <v>11</v>
      </c>
      <c r="L4" s="41" t="s">
        <v>12</v>
      </c>
      <c r="M4" s="41" t="s">
        <v>13</v>
      </c>
      <c r="N4" s="41" t="s">
        <v>14</v>
      </c>
      <c r="O4" s="42" t="s">
        <v>15</v>
      </c>
      <c r="P4" s="41" t="s">
        <v>16</v>
      </c>
      <c r="Q4" s="41" t="s">
        <v>17</v>
      </c>
      <c r="R4" s="41" t="s">
        <v>18</v>
      </c>
      <c r="S4" s="41" t="s">
        <v>19</v>
      </c>
      <c r="T4" s="41" t="s">
        <v>20</v>
      </c>
      <c r="U4" s="41" t="s">
        <v>21</v>
      </c>
      <c r="V4" s="41" t="s">
        <v>22</v>
      </c>
      <c r="W4" s="41" t="s">
        <v>23</v>
      </c>
      <c r="X4" s="41" t="s">
        <v>4</v>
      </c>
      <c r="Y4" s="2"/>
      <c r="Z4" s="43" t="s">
        <v>25</v>
      </c>
      <c r="AA4" s="44" t="s">
        <v>347</v>
      </c>
    </row>
    <row r="5" spans="2:27" ht="25.5" x14ac:dyDescent="0.25">
      <c r="B5" s="45">
        <v>1</v>
      </c>
      <c r="C5" s="23" t="s">
        <v>424</v>
      </c>
      <c r="D5" s="20" t="s">
        <v>425</v>
      </c>
      <c r="E5" s="46" t="s">
        <v>26</v>
      </c>
      <c r="F5" s="47">
        <v>36.630000000000003</v>
      </c>
      <c r="G5" s="62">
        <v>0</v>
      </c>
      <c r="H5" s="62"/>
      <c r="I5" s="62"/>
      <c r="J5" s="62"/>
      <c r="K5" s="62"/>
      <c r="L5" s="62">
        <v>1</v>
      </c>
      <c r="M5" s="62"/>
      <c r="N5" s="62"/>
      <c r="O5" s="62"/>
      <c r="P5" s="62">
        <v>30</v>
      </c>
      <c r="Q5" s="62">
        <v>0</v>
      </c>
      <c r="R5" s="62">
        <v>2</v>
      </c>
      <c r="S5" s="62"/>
      <c r="T5" s="62">
        <v>2</v>
      </c>
      <c r="U5" s="62">
        <v>0</v>
      </c>
      <c r="V5" s="62"/>
      <c r="W5" s="62">
        <v>10</v>
      </c>
      <c r="X5" s="45">
        <v>1</v>
      </c>
      <c r="Y5" s="4"/>
      <c r="Z5" s="48">
        <f>SUM(G5:W5)</f>
        <v>45</v>
      </c>
      <c r="AA5" s="49">
        <f>F5*Z5</f>
        <v>1648.3500000000001</v>
      </c>
    </row>
    <row r="6" spans="2:27" ht="25.5" x14ac:dyDescent="0.25">
      <c r="B6" s="45">
        <v>2</v>
      </c>
      <c r="C6" s="23" t="s">
        <v>424</v>
      </c>
      <c r="D6" s="20" t="s">
        <v>426</v>
      </c>
      <c r="E6" s="46" t="s">
        <v>26</v>
      </c>
      <c r="F6" s="47">
        <v>40.299999999999997</v>
      </c>
      <c r="G6" s="62">
        <v>0</v>
      </c>
      <c r="H6" s="62"/>
      <c r="I6" s="62"/>
      <c r="J6" s="62"/>
      <c r="K6" s="62"/>
      <c r="L6" s="62">
        <v>0</v>
      </c>
      <c r="M6" s="62"/>
      <c r="N6" s="62"/>
      <c r="O6" s="62"/>
      <c r="P6" s="62">
        <v>30</v>
      </c>
      <c r="Q6" s="62">
        <v>0</v>
      </c>
      <c r="R6" s="62">
        <v>2</v>
      </c>
      <c r="S6" s="62"/>
      <c r="T6" s="62">
        <v>5</v>
      </c>
      <c r="U6" s="62">
        <v>0</v>
      </c>
      <c r="V6" s="62"/>
      <c r="W6" s="62">
        <v>10</v>
      </c>
      <c r="X6" s="45">
        <v>2</v>
      </c>
      <c r="Y6" s="4"/>
      <c r="Z6" s="48">
        <f t="shared" ref="Z6:Z69" si="3">SUM(G6:W6)</f>
        <v>47</v>
      </c>
      <c r="AA6" s="49">
        <f t="shared" ref="AA6:AA69" si="4">F6*Z6</f>
        <v>1894.1</v>
      </c>
    </row>
    <row r="7" spans="2:27" ht="25.5" x14ac:dyDescent="0.25">
      <c r="B7" s="45">
        <v>3</v>
      </c>
      <c r="C7" s="23" t="s">
        <v>424</v>
      </c>
      <c r="D7" s="20" t="s">
        <v>427</v>
      </c>
      <c r="E7" s="46" t="s">
        <v>26</v>
      </c>
      <c r="F7" s="47">
        <v>23.74</v>
      </c>
      <c r="G7" s="62">
        <v>0</v>
      </c>
      <c r="H7" s="62"/>
      <c r="I7" s="62"/>
      <c r="J7" s="62"/>
      <c r="K7" s="62"/>
      <c r="L7" s="62">
        <v>1</v>
      </c>
      <c r="M7" s="62"/>
      <c r="N7" s="62"/>
      <c r="O7" s="62"/>
      <c r="P7" s="62">
        <v>0</v>
      </c>
      <c r="Q7" s="62">
        <v>3</v>
      </c>
      <c r="R7" s="62">
        <v>2</v>
      </c>
      <c r="S7" s="62"/>
      <c r="T7" s="62">
        <v>18</v>
      </c>
      <c r="U7" s="62">
        <v>0</v>
      </c>
      <c r="V7" s="62"/>
      <c r="W7" s="62">
        <v>20</v>
      </c>
      <c r="X7" s="45">
        <v>3</v>
      </c>
      <c r="Y7" s="4"/>
      <c r="Z7" s="48">
        <f t="shared" si="3"/>
        <v>44</v>
      </c>
      <c r="AA7" s="49">
        <f t="shared" si="4"/>
        <v>1044.56</v>
      </c>
    </row>
    <row r="8" spans="2:27" ht="38.25" x14ac:dyDescent="0.25">
      <c r="B8" s="45">
        <v>4</v>
      </c>
      <c r="C8" s="23" t="s">
        <v>428</v>
      </c>
      <c r="D8" s="20" t="s">
        <v>429</v>
      </c>
      <c r="E8" s="46" t="s">
        <v>26</v>
      </c>
      <c r="F8" s="47">
        <v>48.49</v>
      </c>
      <c r="G8" s="62">
        <v>0</v>
      </c>
      <c r="H8" s="62"/>
      <c r="I8" s="62"/>
      <c r="J8" s="62"/>
      <c r="K8" s="62"/>
      <c r="L8" s="62">
        <v>0</v>
      </c>
      <c r="M8" s="62"/>
      <c r="N8" s="62"/>
      <c r="O8" s="62"/>
      <c r="P8" s="62">
        <v>0</v>
      </c>
      <c r="Q8" s="62">
        <v>2</v>
      </c>
      <c r="R8" s="62">
        <v>5</v>
      </c>
      <c r="S8" s="62"/>
      <c r="T8" s="62">
        <v>0</v>
      </c>
      <c r="U8" s="62">
        <v>0</v>
      </c>
      <c r="V8" s="62"/>
      <c r="W8" s="62">
        <v>5</v>
      </c>
      <c r="X8" s="45">
        <v>4</v>
      </c>
      <c r="Y8" s="4"/>
      <c r="Z8" s="48">
        <f t="shared" si="3"/>
        <v>12</v>
      </c>
      <c r="AA8" s="49">
        <f t="shared" si="4"/>
        <v>581.88</v>
      </c>
    </row>
    <row r="9" spans="2:27" hidden="1" x14ac:dyDescent="0.25">
      <c r="B9" s="45">
        <v>5</v>
      </c>
      <c r="C9" s="54" t="s">
        <v>27</v>
      </c>
      <c r="D9" s="20" t="s">
        <v>430</v>
      </c>
      <c r="E9" s="46" t="s">
        <v>26</v>
      </c>
      <c r="F9" s="47">
        <v>0</v>
      </c>
      <c r="G9" s="62">
        <v>0</v>
      </c>
      <c r="H9" s="62"/>
      <c r="I9" s="62"/>
      <c r="J9" s="62"/>
      <c r="K9" s="62"/>
      <c r="L9" s="62">
        <v>0</v>
      </c>
      <c r="M9" s="62"/>
      <c r="N9" s="62"/>
      <c r="O9" s="62"/>
      <c r="P9" s="62">
        <v>0</v>
      </c>
      <c r="Q9" s="62">
        <v>5</v>
      </c>
      <c r="R9" s="62">
        <v>10</v>
      </c>
      <c r="S9" s="62"/>
      <c r="T9" s="62">
        <v>0</v>
      </c>
      <c r="U9" s="62">
        <v>0</v>
      </c>
      <c r="V9" s="62"/>
      <c r="W9" s="62">
        <v>3</v>
      </c>
      <c r="X9" s="45">
        <v>5</v>
      </c>
      <c r="Y9" s="4"/>
      <c r="Z9" s="48">
        <f t="shared" si="3"/>
        <v>18</v>
      </c>
      <c r="AA9" s="49">
        <f t="shared" si="4"/>
        <v>0</v>
      </c>
    </row>
    <row r="10" spans="2:27" hidden="1" x14ac:dyDescent="0.25">
      <c r="B10" s="45">
        <v>6</v>
      </c>
      <c r="C10" s="54" t="s">
        <v>27</v>
      </c>
      <c r="D10" s="20" t="s">
        <v>431</v>
      </c>
      <c r="E10" s="46" t="s">
        <v>26</v>
      </c>
      <c r="F10" s="47">
        <v>0</v>
      </c>
      <c r="G10" s="62">
        <v>0</v>
      </c>
      <c r="H10" s="62"/>
      <c r="I10" s="62"/>
      <c r="J10" s="62"/>
      <c r="K10" s="62"/>
      <c r="L10" s="62">
        <v>0</v>
      </c>
      <c r="M10" s="62"/>
      <c r="N10" s="62"/>
      <c r="O10" s="62"/>
      <c r="P10" s="62">
        <v>0</v>
      </c>
      <c r="Q10" s="62">
        <v>10</v>
      </c>
      <c r="R10" s="62">
        <v>10</v>
      </c>
      <c r="S10" s="62"/>
      <c r="T10" s="62">
        <v>0</v>
      </c>
      <c r="U10" s="62">
        <v>0</v>
      </c>
      <c r="V10" s="62"/>
      <c r="W10" s="62">
        <v>2</v>
      </c>
      <c r="X10" s="45">
        <v>6</v>
      </c>
      <c r="Y10" s="4"/>
      <c r="Z10" s="48">
        <f t="shared" si="3"/>
        <v>22</v>
      </c>
      <c r="AA10" s="49">
        <f t="shared" si="4"/>
        <v>0</v>
      </c>
    </row>
    <row r="11" spans="2:27" ht="38.25" x14ac:dyDescent="0.25">
      <c r="B11" s="45">
        <v>7</v>
      </c>
      <c r="C11" s="23" t="s">
        <v>428</v>
      </c>
      <c r="D11" s="20" t="s">
        <v>432</v>
      </c>
      <c r="E11" s="46" t="s">
        <v>26</v>
      </c>
      <c r="F11" s="47">
        <v>47.3</v>
      </c>
      <c r="G11" s="62">
        <v>0</v>
      </c>
      <c r="H11" s="62"/>
      <c r="I11" s="62"/>
      <c r="J11" s="62"/>
      <c r="K11" s="62"/>
      <c r="L11" s="62">
        <v>0</v>
      </c>
      <c r="M11" s="62"/>
      <c r="N11" s="62"/>
      <c r="O11" s="62"/>
      <c r="P11" s="62">
        <v>0</v>
      </c>
      <c r="Q11" s="62">
        <v>10</v>
      </c>
      <c r="R11" s="62">
        <v>10</v>
      </c>
      <c r="S11" s="62"/>
      <c r="T11" s="62">
        <v>0</v>
      </c>
      <c r="U11" s="62">
        <v>0</v>
      </c>
      <c r="V11" s="62"/>
      <c r="W11" s="62">
        <v>2</v>
      </c>
      <c r="X11" s="45">
        <v>7</v>
      </c>
      <c r="Y11" s="4"/>
      <c r="Z11" s="48">
        <f t="shared" si="3"/>
        <v>22</v>
      </c>
      <c r="AA11" s="49">
        <f t="shared" si="4"/>
        <v>1040.5999999999999</v>
      </c>
    </row>
    <row r="12" spans="2:27" hidden="1" x14ac:dyDescent="0.25">
      <c r="B12" s="45">
        <v>8</v>
      </c>
      <c r="C12" s="54" t="s">
        <v>27</v>
      </c>
      <c r="D12" s="20" t="s">
        <v>433</v>
      </c>
      <c r="E12" s="46" t="s">
        <v>26</v>
      </c>
      <c r="F12" s="47">
        <v>0</v>
      </c>
      <c r="G12" s="62">
        <v>0</v>
      </c>
      <c r="H12" s="62"/>
      <c r="I12" s="62"/>
      <c r="J12" s="62"/>
      <c r="K12" s="62"/>
      <c r="L12" s="62">
        <v>0</v>
      </c>
      <c r="M12" s="62"/>
      <c r="N12" s="62"/>
      <c r="O12" s="62"/>
      <c r="P12" s="62">
        <v>0</v>
      </c>
      <c r="Q12" s="62">
        <v>10</v>
      </c>
      <c r="R12" s="62">
        <v>10</v>
      </c>
      <c r="S12" s="62"/>
      <c r="T12" s="62">
        <v>0</v>
      </c>
      <c r="U12" s="62">
        <v>0</v>
      </c>
      <c r="V12" s="62"/>
      <c r="W12" s="62">
        <v>2</v>
      </c>
      <c r="X12" s="45">
        <v>8</v>
      </c>
      <c r="Y12" s="4"/>
      <c r="Z12" s="48">
        <f t="shared" si="3"/>
        <v>22</v>
      </c>
      <c r="AA12" s="49">
        <f t="shared" si="4"/>
        <v>0</v>
      </c>
    </row>
    <row r="13" spans="2:27" hidden="1" x14ac:dyDescent="0.25">
      <c r="B13" s="45">
        <v>9</v>
      </c>
      <c r="C13" s="54" t="s">
        <v>27</v>
      </c>
      <c r="D13" s="20" t="s">
        <v>434</v>
      </c>
      <c r="E13" s="46" t="s">
        <v>26</v>
      </c>
      <c r="F13" s="47">
        <v>0</v>
      </c>
      <c r="G13" s="62">
        <v>0</v>
      </c>
      <c r="H13" s="62"/>
      <c r="I13" s="62"/>
      <c r="J13" s="62"/>
      <c r="K13" s="62"/>
      <c r="L13" s="62">
        <v>0</v>
      </c>
      <c r="M13" s="62"/>
      <c r="N13" s="62"/>
      <c r="O13" s="62"/>
      <c r="P13" s="62">
        <v>0</v>
      </c>
      <c r="Q13" s="62">
        <v>10</v>
      </c>
      <c r="R13" s="62">
        <v>10</v>
      </c>
      <c r="S13" s="62"/>
      <c r="T13" s="62">
        <v>0</v>
      </c>
      <c r="U13" s="62">
        <v>0</v>
      </c>
      <c r="V13" s="62"/>
      <c r="W13" s="62">
        <v>2</v>
      </c>
      <c r="X13" s="45">
        <v>9</v>
      </c>
      <c r="Y13" s="4"/>
      <c r="Z13" s="48">
        <f t="shared" si="3"/>
        <v>22</v>
      </c>
      <c r="AA13" s="49">
        <f t="shared" si="4"/>
        <v>0</v>
      </c>
    </row>
    <row r="14" spans="2:27" ht="25.5" x14ac:dyDescent="0.25">
      <c r="B14" s="45">
        <v>10</v>
      </c>
      <c r="C14" s="23" t="s">
        <v>435</v>
      </c>
      <c r="D14" s="20" t="s">
        <v>436</v>
      </c>
      <c r="E14" s="46" t="s">
        <v>26</v>
      </c>
      <c r="F14" s="47">
        <v>2.13</v>
      </c>
      <c r="G14" s="62">
        <v>0</v>
      </c>
      <c r="H14" s="62"/>
      <c r="I14" s="62"/>
      <c r="J14" s="62"/>
      <c r="K14" s="62"/>
      <c r="L14" s="62">
        <v>10</v>
      </c>
      <c r="M14" s="62"/>
      <c r="N14" s="62"/>
      <c r="O14" s="62"/>
      <c r="P14" s="62">
        <v>80</v>
      </c>
      <c r="Q14" s="62">
        <v>10</v>
      </c>
      <c r="R14" s="62">
        <v>20</v>
      </c>
      <c r="S14" s="62"/>
      <c r="T14" s="62">
        <v>15</v>
      </c>
      <c r="U14" s="62">
        <v>0</v>
      </c>
      <c r="V14" s="62"/>
      <c r="W14" s="62">
        <v>0</v>
      </c>
      <c r="X14" s="45">
        <v>10</v>
      </c>
      <c r="Y14" s="4"/>
      <c r="Z14" s="48">
        <f t="shared" si="3"/>
        <v>135</v>
      </c>
      <c r="AA14" s="49">
        <f t="shared" si="4"/>
        <v>287.55</v>
      </c>
    </row>
    <row r="15" spans="2:27" ht="25.5" x14ac:dyDescent="0.25">
      <c r="B15" s="45">
        <v>11</v>
      </c>
      <c r="C15" s="23" t="s">
        <v>435</v>
      </c>
      <c r="D15" s="20" t="s">
        <v>437</v>
      </c>
      <c r="E15" s="46" t="s">
        <v>26</v>
      </c>
      <c r="F15" s="47">
        <v>1.5</v>
      </c>
      <c r="G15" s="62">
        <v>0</v>
      </c>
      <c r="H15" s="62"/>
      <c r="I15" s="62"/>
      <c r="J15" s="62"/>
      <c r="K15" s="62"/>
      <c r="L15" s="62">
        <v>10</v>
      </c>
      <c r="M15" s="62"/>
      <c r="N15" s="62"/>
      <c r="O15" s="62"/>
      <c r="P15" s="62">
        <v>0</v>
      </c>
      <c r="Q15" s="62">
        <v>7</v>
      </c>
      <c r="R15" s="62">
        <v>20</v>
      </c>
      <c r="S15" s="62"/>
      <c r="T15" s="62">
        <v>15</v>
      </c>
      <c r="U15" s="62">
        <v>0</v>
      </c>
      <c r="V15" s="62"/>
      <c r="W15" s="62">
        <v>0</v>
      </c>
      <c r="X15" s="45">
        <v>11</v>
      </c>
      <c r="Y15" s="4"/>
      <c r="Z15" s="48">
        <f t="shared" si="3"/>
        <v>52</v>
      </c>
      <c r="AA15" s="49">
        <f t="shared" si="4"/>
        <v>78</v>
      </c>
    </row>
    <row r="16" spans="2:27" ht="25.5" x14ac:dyDescent="0.25">
      <c r="B16" s="45">
        <v>12</v>
      </c>
      <c r="C16" s="23" t="s">
        <v>435</v>
      </c>
      <c r="D16" s="20" t="s">
        <v>438</v>
      </c>
      <c r="E16" s="46" t="s">
        <v>26</v>
      </c>
      <c r="F16" s="47">
        <v>2.09</v>
      </c>
      <c r="G16" s="62">
        <v>0</v>
      </c>
      <c r="H16" s="62"/>
      <c r="I16" s="62"/>
      <c r="J16" s="62"/>
      <c r="K16" s="62"/>
      <c r="L16" s="62">
        <v>10</v>
      </c>
      <c r="M16" s="62"/>
      <c r="N16" s="62"/>
      <c r="O16" s="62"/>
      <c r="P16" s="62">
        <v>50</v>
      </c>
      <c r="Q16" s="62">
        <v>7</v>
      </c>
      <c r="R16" s="62">
        <v>20</v>
      </c>
      <c r="S16" s="62"/>
      <c r="T16" s="62">
        <v>15</v>
      </c>
      <c r="U16" s="62">
        <v>0</v>
      </c>
      <c r="V16" s="62"/>
      <c r="W16" s="62">
        <v>0</v>
      </c>
      <c r="X16" s="45">
        <v>12</v>
      </c>
      <c r="Y16" s="4"/>
      <c r="Z16" s="48">
        <f t="shared" si="3"/>
        <v>102</v>
      </c>
      <c r="AA16" s="49">
        <f t="shared" si="4"/>
        <v>213.17999999999998</v>
      </c>
    </row>
    <row r="17" spans="2:27" ht="25.5" x14ac:dyDescent="0.25">
      <c r="B17" s="45">
        <v>13</v>
      </c>
      <c r="C17" s="23" t="s">
        <v>439</v>
      </c>
      <c r="D17" s="20" t="s">
        <v>440</v>
      </c>
      <c r="E17" s="46" t="s">
        <v>26</v>
      </c>
      <c r="F17" s="47">
        <v>3.2</v>
      </c>
      <c r="G17" s="62">
        <v>0</v>
      </c>
      <c r="H17" s="62"/>
      <c r="I17" s="62"/>
      <c r="J17" s="62"/>
      <c r="K17" s="62"/>
      <c r="L17" s="62">
        <v>5</v>
      </c>
      <c r="M17" s="62"/>
      <c r="N17" s="62"/>
      <c r="O17" s="62"/>
      <c r="P17" s="62">
        <v>0</v>
      </c>
      <c r="Q17" s="62">
        <v>7</v>
      </c>
      <c r="R17" s="62">
        <v>20</v>
      </c>
      <c r="S17" s="62"/>
      <c r="T17" s="62">
        <v>15</v>
      </c>
      <c r="U17" s="62">
        <v>0</v>
      </c>
      <c r="V17" s="62"/>
      <c r="W17" s="62">
        <v>0</v>
      </c>
      <c r="X17" s="45">
        <v>13</v>
      </c>
      <c r="Y17" s="4"/>
      <c r="Z17" s="48">
        <f t="shared" si="3"/>
        <v>47</v>
      </c>
      <c r="AA17" s="49">
        <f t="shared" si="4"/>
        <v>150.4</v>
      </c>
    </row>
    <row r="18" spans="2:27" ht="25.5" x14ac:dyDescent="0.25">
      <c r="B18" s="45">
        <v>14</v>
      </c>
      <c r="C18" s="23" t="s">
        <v>435</v>
      </c>
      <c r="D18" s="20" t="s">
        <v>441</v>
      </c>
      <c r="E18" s="46" t="s">
        <v>26</v>
      </c>
      <c r="F18" s="47">
        <v>2.89</v>
      </c>
      <c r="G18" s="62">
        <v>0</v>
      </c>
      <c r="H18" s="62"/>
      <c r="I18" s="62"/>
      <c r="J18" s="62"/>
      <c r="K18" s="62"/>
      <c r="L18" s="62">
        <v>10</v>
      </c>
      <c r="M18" s="62"/>
      <c r="N18" s="62"/>
      <c r="O18" s="62"/>
      <c r="P18" s="62">
        <v>0</v>
      </c>
      <c r="Q18" s="62">
        <v>7</v>
      </c>
      <c r="R18" s="62">
        <v>20</v>
      </c>
      <c r="S18" s="62"/>
      <c r="T18" s="62">
        <v>15</v>
      </c>
      <c r="U18" s="62">
        <v>0</v>
      </c>
      <c r="V18" s="62"/>
      <c r="W18" s="62">
        <v>0</v>
      </c>
      <c r="X18" s="45">
        <v>14</v>
      </c>
      <c r="Y18" s="4"/>
      <c r="Z18" s="48">
        <f t="shared" si="3"/>
        <v>52</v>
      </c>
      <c r="AA18" s="49">
        <f t="shared" si="4"/>
        <v>150.28</v>
      </c>
    </row>
    <row r="19" spans="2:27" ht="25.5" x14ac:dyDescent="0.25">
      <c r="B19" s="45">
        <v>15</v>
      </c>
      <c r="C19" s="23" t="s">
        <v>435</v>
      </c>
      <c r="D19" s="20" t="s">
        <v>442</v>
      </c>
      <c r="E19" s="46" t="s">
        <v>26</v>
      </c>
      <c r="F19" s="47">
        <v>2.89</v>
      </c>
      <c r="G19" s="62">
        <v>50</v>
      </c>
      <c r="H19" s="62"/>
      <c r="I19" s="62"/>
      <c r="J19" s="62"/>
      <c r="K19" s="62"/>
      <c r="L19" s="62">
        <v>5</v>
      </c>
      <c r="M19" s="62"/>
      <c r="N19" s="62"/>
      <c r="O19" s="62"/>
      <c r="P19" s="62">
        <v>0</v>
      </c>
      <c r="Q19" s="62">
        <v>7</v>
      </c>
      <c r="R19" s="62">
        <v>20</v>
      </c>
      <c r="S19" s="62"/>
      <c r="T19" s="62">
        <v>15</v>
      </c>
      <c r="U19" s="62">
        <v>0</v>
      </c>
      <c r="V19" s="62"/>
      <c r="W19" s="62">
        <v>0</v>
      </c>
      <c r="X19" s="45">
        <v>15</v>
      </c>
      <c r="Y19" s="4"/>
      <c r="Z19" s="48">
        <f t="shared" si="3"/>
        <v>97</v>
      </c>
      <c r="AA19" s="49">
        <f t="shared" si="4"/>
        <v>280.33</v>
      </c>
    </row>
    <row r="20" spans="2:27" ht="25.5" x14ac:dyDescent="0.25">
      <c r="B20" s="45">
        <v>16</v>
      </c>
      <c r="C20" s="23" t="s">
        <v>439</v>
      </c>
      <c r="D20" s="20" t="s">
        <v>443</v>
      </c>
      <c r="E20" s="46" t="s">
        <v>26</v>
      </c>
      <c r="F20" s="47">
        <v>2.99</v>
      </c>
      <c r="G20" s="62">
        <v>0</v>
      </c>
      <c r="H20" s="62"/>
      <c r="I20" s="62"/>
      <c r="J20" s="62"/>
      <c r="K20" s="62"/>
      <c r="L20" s="62">
        <v>10</v>
      </c>
      <c r="M20" s="62"/>
      <c r="N20" s="62"/>
      <c r="O20" s="62"/>
      <c r="P20" s="62">
        <v>0</v>
      </c>
      <c r="Q20" s="62">
        <v>7</v>
      </c>
      <c r="R20" s="62">
        <v>20</v>
      </c>
      <c r="S20" s="62"/>
      <c r="T20" s="62">
        <v>15</v>
      </c>
      <c r="U20" s="62">
        <v>0</v>
      </c>
      <c r="V20" s="62"/>
      <c r="W20" s="62">
        <v>0</v>
      </c>
      <c r="X20" s="45">
        <v>16</v>
      </c>
      <c r="Y20" s="4"/>
      <c r="Z20" s="48">
        <f t="shared" si="3"/>
        <v>52</v>
      </c>
      <c r="AA20" s="49">
        <f t="shared" si="4"/>
        <v>155.48000000000002</v>
      </c>
    </row>
    <row r="21" spans="2:27" ht="25.5" x14ac:dyDescent="0.25">
      <c r="B21" s="45">
        <v>17</v>
      </c>
      <c r="C21" s="23" t="s">
        <v>439</v>
      </c>
      <c r="D21" s="20" t="s">
        <v>444</v>
      </c>
      <c r="E21" s="46" t="s">
        <v>26</v>
      </c>
      <c r="F21" s="47">
        <v>3.46</v>
      </c>
      <c r="G21" s="62">
        <v>0</v>
      </c>
      <c r="H21" s="62"/>
      <c r="I21" s="62"/>
      <c r="J21" s="62"/>
      <c r="K21" s="62"/>
      <c r="L21" s="62">
        <v>10</v>
      </c>
      <c r="M21" s="62"/>
      <c r="N21" s="62"/>
      <c r="O21" s="62"/>
      <c r="P21" s="62">
        <v>0</v>
      </c>
      <c r="Q21" s="62">
        <v>7</v>
      </c>
      <c r="R21" s="62">
        <v>20</v>
      </c>
      <c r="S21" s="62"/>
      <c r="T21" s="62">
        <v>15</v>
      </c>
      <c r="U21" s="62">
        <v>0</v>
      </c>
      <c r="V21" s="62"/>
      <c r="W21" s="62">
        <v>0</v>
      </c>
      <c r="X21" s="45">
        <v>17</v>
      </c>
      <c r="Y21" s="4"/>
      <c r="Z21" s="48">
        <f t="shared" si="3"/>
        <v>52</v>
      </c>
      <c r="AA21" s="49">
        <f t="shared" si="4"/>
        <v>179.92</v>
      </c>
    </row>
    <row r="22" spans="2:27" ht="25.5" x14ac:dyDescent="0.25">
      <c r="B22" s="45">
        <v>18</v>
      </c>
      <c r="C22" s="23" t="s">
        <v>439</v>
      </c>
      <c r="D22" s="20" t="s">
        <v>445</v>
      </c>
      <c r="E22" s="46" t="s">
        <v>26</v>
      </c>
      <c r="F22" s="47">
        <v>2.8</v>
      </c>
      <c r="G22" s="62">
        <v>0</v>
      </c>
      <c r="H22" s="62"/>
      <c r="I22" s="62"/>
      <c r="J22" s="62"/>
      <c r="K22" s="62"/>
      <c r="L22" s="62">
        <v>10</v>
      </c>
      <c r="M22" s="62"/>
      <c r="N22" s="62"/>
      <c r="O22" s="62"/>
      <c r="P22" s="62">
        <v>0</v>
      </c>
      <c r="Q22" s="62">
        <v>7</v>
      </c>
      <c r="R22" s="62">
        <v>20</v>
      </c>
      <c r="S22" s="62"/>
      <c r="T22" s="62">
        <v>15</v>
      </c>
      <c r="U22" s="62">
        <v>0</v>
      </c>
      <c r="V22" s="62"/>
      <c r="W22" s="62">
        <v>0</v>
      </c>
      <c r="X22" s="45">
        <v>18</v>
      </c>
      <c r="Y22" s="4"/>
      <c r="Z22" s="48">
        <f t="shared" si="3"/>
        <v>52</v>
      </c>
      <c r="AA22" s="49">
        <f t="shared" si="4"/>
        <v>145.6</v>
      </c>
    </row>
    <row r="23" spans="2:27" ht="25.5" x14ac:dyDescent="0.25">
      <c r="B23" s="45">
        <v>19</v>
      </c>
      <c r="C23" s="23" t="s">
        <v>439</v>
      </c>
      <c r="D23" s="20" t="s">
        <v>446</v>
      </c>
      <c r="E23" s="46" t="s">
        <v>26</v>
      </c>
      <c r="F23" s="47">
        <v>3.99</v>
      </c>
      <c r="G23" s="62">
        <v>0</v>
      </c>
      <c r="H23" s="62"/>
      <c r="I23" s="62"/>
      <c r="J23" s="62"/>
      <c r="K23" s="62"/>
      <c r="L23" s="62">
        <v>3</v>
      </c>
      <c r="M23" s="62"/>
      <c r="N23" s="62"/>
      <c r="O23" s="62"/>
      <c r="P23" s="62">
        <v>0</v>
      </c>
      <c r="Q23" s="62">
        <v>7</v>
      </c>
      <c r="R23" s="62">
        <v>20</v>
      </c>
      <c r="S23" s="62"/>
      <c r="T23" s="62">
        <v>15</v>
      </c>
      <c r="U23" s="62">
        <v>0</v>
      </c>
      <c r="V23" s="62"/>
      <c r="W23" s="62">
        <v>0</v>
      </c>
      <c r="X23" s="45">
        <v>19</v>
      </c>
      <c r="Y23" s="4"/>
      <c r="Z23" s="48">
        <f t="shared" si="3"/>
        <v>45</v>
      </c>
      <c r="AA23" s="49">
        <f t="shared" si="4"/>
        <v>179.55</v>
      </c>
    </row>
    <row r="24" spans="2:27" ht="25.5" x14ac:dyDescent="0.25">
      <c r="B24" s="45">
        <v>20</v>
      </c>
      <c r="C24" s="23" t="s">
        <v>439</v>
      </c>
      <c r="D24" s="20" t="s">
        <v>447</v>
      </c>
      <c r="E24" s="46" t="s">
        <v>26</v>
      </c>
      <c r="F24" s="47">
        <v>5.15</v>
      </c>
      <c r="G24" s="62">
        <v>0</v>
      </c>
      <c r="H24" s="62"/>
      <c r="I24" s="62"/>
      <c r="J24" s="62"/>
      <c r="K24" s="62"/>
      <c r="L24" s="62">
        <v>10</v>
      </c>
      <c r="M24" s="62"/>
      <c r="N24" s="62"/>
      <c r="O24" s="62"/>
      <c r="P24" s="62">
        <v>0</v>
      </c>
      <c r="Q24" s="62">
        <v>5</v>
      </c>
      <c r="R24" s="62">
        <v>20</v>
      </c>
      <c r="S24" s="62"/>
      <c r="T24" s="62">
        <v>20</v>
      </c>
      <c r="U24" s="62">
        <v>0</v>
      </c>
      <c r="V24" s="62"/>
      <c r="W24" s="62">
        <v>6</v>
      </c>
      <c r="X24" s="45">
        <v>20</v>
      </c>
      <c r="Y24" s="4"/>
      <c r="Z24" s="48">
        <f t="shared" si="3"/>
        <v>61</v>
      </c>
      <c r="AA24" s="49">
        <f t="shared" si="4"/>
        <v>314.15000000000003</v>
      </c>
    </row>
    <row r="25" spans="2:27" ht="25.5" x14ac:dyDescent="0.25">
      <c r="B25" s="45">
        <v>21</v>
      </c>
      <c r="C25" s="23" t="s">
        <v>439</v>
      </c>
      <c r="D25" s="20" t="s">
        <v>448</v>
      </c>
      <c r="E25" s="46" t="s">
        <v>26</v>
      </c>
      <c r="F25" s="47">
        <v>2.79</v>
      </c>
      <c r="G25" s="62">
        <v>0</v>
      </c>
      <c r="H25" s="62"/>
      <c r="I25" s="62"/>
      <c r="J25" s="62"/>
      <c r="K25" s="62"/>
      <c r="L25" s="62">
        <v>3</v>
      </c>
      <c r="M25" s="62"/>
      <c r="N25" s="62"/>
      <c r="O25" s="62"/>
      <c r="P25" s="62">
        <v>0</v>
      </c>
      <c r="Q25" s="62">
        <v>7</v>
      </c>
      <c r="R25" s="62">
        <v>20</v>
      </c>
      <c r="S25" s="62"/>
      <c r="T25" s="62">
        <v>15</v>
      </c>
      <c r="U25" s="62">
        <v>0</v>
      </c>
      <c r="V25" s="62"/>
      <c r="W25" s="62">
        <v>0</v>
      </c>
      <c r="X25" s="45">
        <v>21</v>
      </c>
      <c r="Y25" s="4"/>
      <c r="Z25" s="48">
        <f t="shared" si="3"/>
        <v>45</v>
      </c>
      <c r="AA25" s="49">
        <f t="shared" si="4"/>
        <v>125.55</v>
      </c>
    </row>
    <row r="26" spans="2:27" ht="25.5" x14ac:dyDescent="0.25">
      <c r="B26" s="45">
        <v>22</v>
      </c>
      <c r="C26" s="23" t="s">
        <v>439</v>
      </c>
      <c r="D26" s="20" t="s">
        <v>449</v>
      </c>
      <c r="E26" s="46" t="s">
        <v>26</v>
      </c>
      <c r="F26" s="47">
        <v>6.36</v>
      </c>
      <c r="G26" s="62">
        <v>0</v>
      </c>
      <c r="H26" s="62"/>
      <c r="I26" s="62"/>
      <c r="J26" s="62"/>
      <c r="K26" s="62"/>
      <c r="L26" s="62">
        <v>10</v>
      </c>
      <c r="M26" s="62"/>
      <c r="N26" s="62"/>
      <c r="O26" s="62"/>
      <c r="P26" s="62">
        <v>0</v>
      </c>
      <c r="Q26" s="62">
        <v>5</v>
      </c>
      <c r="R26" s="62">
        <v>20</v>
      </c>
      <c r="S26" s="62"/>
      <c r="T26" s="62">
        <v>25</v>
      </c>
      <c r="U26" s="62">
        <v>0</v>
      </c>
      <c r="V26" s="62"/>
      <c r="W26" s="62">
        <v>7</v>
      </c>
      <c r="X26" s="45">
        <v>22</v>
      </c>
      <c r="Y26" s="4"/>
      <c r="Z26" s="48">
        <f t="shared" si="3"/>
        <v>67</v>
      </c>
      <c r="AA26" s="49">
        <f t="shared" si="4"/>
        <v>426.12</v>
      </c>
    </row>
    <row r="27" spans="2:27" ht="25.5" hidden="1" x14ac:dyDescent="0.25">
      <c r="B27" s="45">
        <v>23</v>
      </c>
      <c r="C27" s="54" t="s">
        <v>27</v>
      </c>
      <c r="D27" s="20" t="s">
        <v>450</v>
      </c>
      <c r="E27" s="46" t="s">
        <v>26</v>
      </c>
      <c r="F27" s="47">
        <v>0</v>
      </c>
      <c r="G27" s="62">
        <v>0</v>
      </c>
      <c r="H27" s="62"/>
      <c r="I27" s="62"/>
      <c r="J27" s="62"/>
      <c r="K27" s="62"/>
      <c r="L27" s="62">
        <v>3</v>
      </c>
      <c r="M27" s="62"/>
      <c r="N27" s="62"/>
      <c r="O27" s="62"/>
      <c r="P27" s="62">
        <v>0</v>
      </c>
      <c r="Q27" s="62">
        <v>10</v>
      </c>
      <c r="R27" s="62">
        <v>20</v>
      </c>
      <c r="S27" s="62"/>
      <c r="T27" s="62">
        <v>20</v>
      </c>
      <c r="U27" s="62">
        <v>0</v>
      </c>
      <c r="V27" s="62"/>
      <c r="W27" s="62">
        <v>0</v>
      </c>
      <c r="X27" s="45">
        <v>23</v>
      </c>
      <c r="Y27" s="4"/>
      <c r="Z27" s="48">
        <f t="shared" si="3"/>
        <v>53</v>
      </c>
      <c r="AA27" s="49">
        <f t="shared" si="4"/>
        <v>0</v>
      </c>
    </row>
    <row r="28" spans="2:27" ht="25.5" x14ac:dyDescent="0.25">
      <c r="B28" s="45">
        <v>24</v>
      </c>
      <c r="C28" s="23" t="s">
        <v>439</v>
      </c>
      <c r="D28" s="20" t="s">
        <v>451</v>
      </c>
      <c r="E28" s="46" t="s">
        <v>26</v>
      </c>
      <c r="F28" s="47">
        <v>6.86</v>
      </c>
      <c r="G28" s="62">
        <v>0</v>
      </c>
      <c r="H28" s="62"/>
      <c r="I28" s="62"/>
      <c r="J28" s="62"/>
      <c r="K28" s="62"/>
      <c r="L28" s="62">
        <v>6</v>
      </c>
      <c r="M28" s="62"/>
      <c r="N28" s="62"/>
      <c r="O28" s="62"/>
      <c r="P28" s="62">
        <v>20</v>
      </c>
      <c r="Q28" s="62">
        <v>6</v>
      </c>
      <c r="R28" s="62">
        <v>20</v>
      </c>
      <c r="S28" s="62"/>
      <c r="T28" s="62">
        <v>30</v>
      </c>
      <c r="U28" s="62">
        <v>0</v>
      </c>
      <c r="V28" s="62"/>
      <c r="W28" s="62">
        <v>0</v>
      </c>
      <c r="X28" s="45">
        <v>24</v>
      </c>
      <c r="Y28" s="4"/>
      <c r="Z28" s="48">
        <f t="shared" si="3"/>
        <v>82</v>
      </c>
      <c r="AA28" s="49">
        <f t="shared" si="4"/>
        <v>562.52</v>
      </c>
    </row>
    <row r="29" spans="2:27" ht="25.5" x14ac:dyDescent="0.25">
      <c r="B29" s="45">
        <v>25</v>
      </c>
      <c r="C29" s="23" t="s">
        <v>439</v>
      </c>
      <c r="D29" s="20" t="s">
        <v>452</v>
      </c>
      <c r="E29" s="46" t="s">
        <v>26</v>
      </c>
      <c r="F29" s="47">
        <v>7.99</v>
      </c>
      <c r="G29" s="62">
        <v>0</v>
      </c>
      <c r="H29" s="62"/>
      <c r="I29" s="62"/>
      <c r="J29" s="62"/>
      <c r="K29" s="62"/>
      <c r="L29" s="62">
        <v>6</v>
      </c>
      <c r="M29" s="62"/>
      <c r="N29" s="62"/>
      <c r="O29" s="62"/>
      <c r="P29" s="62">
        <v>0</v>
      </c>
      <c r="Q29" s="62">
        <v>2</v>
      </c>
      <c r="R29" s="62">
        <v>20</v>
      </c>
      <c r="S29" s="62"/>
      <c r="T29" s="62">
        <v>15</v>
      </c>
      <c r="U29" s="62">
        <v>0</v>
      </c>
      <c r="V29" s="62"/>
      <c r="W29" s="62">
        <v>0</v>
      </c>
      <c r="X29" s="45">
        <v>25</v>
      </c>
      <c r="Y29" s="4"/>
      <c r="Z29" s="48">
        <f t="shared" si="3"/>
        <v>43</v>
      </c>
      <c r="AA29" s="49">
        <f t="shared" si="4"/>
        <v>343.57</v>
      </c>
    </row>
    <row r="30" spans="2:27" ht="63.75" x14ac:dyDescent="0.25">
      <c r="B30" s="45">
        <v>26</v>
      </c>
      <c r="C30" s="23" t="s">
        <v>453</v>
      </c>
      <c r="D30" s="20" t="s">
        <v>454</v>
      </c>
      <c r="E30" s="46" t="s">
        <v>26</v>
      </c>
      <c r="F30" s="47">
        <v>6.1</v>
      </c>
      <c r="G30" s="62">
        <v>0</v>
      </c>
      <c r="H30" s="62"/>
      <c r="I30" s="62"/>
      <c r="J30" s="62"/>
      <c r="K30" s="62"/>
      <c r="L30" s="62">
        <v>6</v>
      </c>
      <c r="M30" s="62"/>
      <c r="N30" s="62"/>
      <c r="O30" s="62"/>
      <c r="P30" s="62">
        <v>0</v>
      </c>
      <c r="Q30" s="62">
        <v>2</v>
      </c>
      <c r="R30" s="62">
        <v>20</v>
      </c>
      <c r="S30" s="62"/>
      <c r="T30" s="62">
        <v>15</v>
      </c>
      <c r="U30" s="62">
        <v>0</v>
      </c>
      <c r="V30" s="62"/>
      <c r="W30" s="62">
        <v>7</v>
      </c>
      <c r="X30" s="45">
        <v>26</v>
      </c>
      <c r="Y30" s="4"/>
      <c r="Z30" s="48">
        <f t="shared" si="3"/>
        <v>50</v>
      </c>
      <c r="AA30" s="49">
        <f t="shared" si="4"/>
        <v>305</v>
      </c>
    </row>
    <row r="31" spans="2:27" ht="25.5" hidden="1" x14ac:dyDescent="0.25">
      <c r="B31" s="45">
        <v>27</v>
      </c>
      <c r="C31" s="54" t="s">
        <v>27</v>
      </c>
      <c r="D31" s="20" t="s">
        <v>455</v>
      </c>
      <c r="E31" s="46" t="s">
        <v>26</v>
      </c>
      <c r="F31" s="47">
        <v>0</v>
      </c>
      <c r="G31" s="62">
        <v>0</v>
      </c>
      <c r="H31" s="62"/>
      <c r="I31" s="62"/>
      <c r="J31" s="62"/>
      <c r="K31" s="62"/>
      <c r="L31" s="62">
        <v>0</v>
      </c>
      <c r="M31" s="62"/>
      <c r="N31" s="62"/>
      <c r="O31" s="62"/>
      <c r="P31" s="62">
        <v>0</v>
      </c>
      <c r="Q31" s="62">
        <v>5</v>
      </c>
      <c r="R31" s="62">
        <v>20</v>
      </c>
      <c r="S31" s="62"/>
      <c r="T31" s="62">
        <v>20</v>
      </c>
      <c r="U31" s="62">
        <v>0</v>
      </c>
      <c r="V31" s="62"/>
      <c r="W31" s="62">
        <v>0</v>
      </c>
      <c r="X31" s="45">
        <v>27</v>
      </c>
      <c r="Y31" s="4"/>
      <c r="Z31" s="48">
        <f t="shared" si="3"/>
        <v>45</v>
      </c>
      <c r="AA31" s="49">
        <f t="shared" si="4"/>
        <v>0</v>
      </c>
    </row>
    <row r="32" spans="2:27" ht="25.5" hidden="1" x14ac:dyDescent="0.25">
      <c r="B32" s="45">
        <v>28</v>
      </c>
      <c r="C32" s="54" t="s">
        <v>27</v>
      </c>
      <c r="D32" s="20" t="s">
        <v>456</v>
      </c>
      <c r="E32" s="46" t="s">
        <v>26</v>
      </c>
      <c r="F32" s="47">
        <v>0</v>
      </c>
      <c r="G32" s="62">
        <v>0</v>
      </c>
      <c r="H32" s="62"/>
      <c r="I32" s="62"/>
      <c r="J32" s="62"/>
      <c r="K32" s="62"/>
      <c r="L32" s="62">
        <v>6</v>
      </c>
      <c r="M32" s="62"/>
      <c r="N32" s="62"/>
      <c r="O32" s="62"/>
      <c r="P32" s="62">
        <v>0</v>
      </c>
      <c r="Q32" s="62">
        <v>5</v>
      </c>
      <c r="R32" s="62">
        <v>20</v>
      </c>
      <c r="S32" s="62"/>
      <c r="T32" s="62">
        <v>30</v>
      </c>
      <c r="U32" s="62">
        <v>0</v>
      </c>
      <c r="V32" s="62"/>
      <c r="W32" s="62">
        <v>5</v>
      </c>
      <c r="X32" s="45">
        <v>28</v>
      </c>
      <c r="Y32" s="4"/>
      <c r="Z32" s="48">
        <f t="shared" si="3"/>
        <v>66</v>
      </c>
      <c r="AA32" s="49">
        <f t="shared" si="4"/>
        <v>0</v>
      </c>
    </row>
    <row r="33" spans="2:27" ht="25.5" x14ac:dyDescent="0.25">
      <c r="B33" s="45">
        <v>29</v>
      </c>
      <c r="C33" s="23" t="s">
        <v>439</v>
      </c>
      <c r="D33" s="20" t="s">
        <v>457</v>
      </c>
      <c r="E33" s="46" t="s">
        <v>26</v>
      </c>
      <c r="F33" s="47">
        <v>14.99</v>
      </c>
      <c r="G33" s="62">
        <v>0</v>
      </c>
      <c r="H33" s="62"/>
      <c r="I33" s="62"/>
      <c r="J33" s="62"/>
      <c r="K33" s="62"/>
      <c r="L33" s="62">
        <v>0</v>
      </c>
      <c r="M33" s="62"/>
      <c r="N33" s="62"/>
      <c r="O33" s="62"/>
      <c r="P33" s="62">
        <v>0</v>
      </c>
      <c r="Q33" s="62">
        <v>2</v>
      </c>
      <c r="R33" s="62">
        <v>20</v>
      </c>
      <c r="S33" s="62"/>
      <c r="T33" s="62">
        <v>5</v>
      </c>
      <c r="U33" s="62">
        <v>0</v>
      </c>
      <c r="V33" s="62"/>
      <c r="W33" s="62">
        <v>0</v>
      </c>
      <c r="X33" s="45">
        <v>29</v>
      </c>
      <c r="Y33" s="4"/>
      <c r="Z33" s="48">
        <f t="shared" si="3"/>
        <v>27</v>
      </c>
      <c r="AA33" s="49">
        <f t="shared" si="4"/>
        <v>404.73</v>
      </c>
    </row>
    <row r="34" spans="2:27" ht="25.5" hidden="1" x14ac:dyDescent="0.25">
      <c r="B34" s="45">
        <v>30</v>
      </c>
      <c r="C34" s="54" t="s">
        <v>27</v>
      </c>
      <c r="D34" s="20" t="s">
        <v>458</v>
      </c>
      <c r="E34" s="46" t="s">
        <v>26</v>
      </c>
      <c r="F34" s="47">
        <v>0</v>
      </c>
      <c r="G34" s="62">
        <v>0</v>
      </c>
      <c r="H34" s="62"/>
      <c r="I34" s="62"/>
      <c r="J34" s="62"/>
      <c r="K34" s="62"/>
      <c r="L34" s="62">
        <v>6</v>
      </c>
      <c r="M34" s="62"/>
      <c r="N34" s="62"/>
      <c r="O34" s="62"/>
      <c r="P34" s="62">
        <v>0</v>
      </c>
      <c r="Q34" s="62">
        <v>5</v>
      </c>
      <c r="R34" s="62">
        <v>20</v>
      </c>
      <c r="S34" s="62"/>
      <c r="T34" s="62">
        <v>10</v>
      </c>
      <c r="U34" s="62">
        <v>0</v>
      </c>
      <c r="V34" s="62"/>
      <c r="W34" s="62">
        <v>7</v>
      </c>
      <c r="X34" s="45">
        <v>30</v>
      </c>
      <c r="Y34" s="4"/>
      <c r="Z34" s="48">
        <f t="shared" si="3"/>
        <v>48</v>
      </c>
      <c r="AA34" s="49">
        <f t="shared" si="4"/>
        <v>0</v>
      </c>
    </row>
    <row r="35" spans="2:27" ht="25.5" x14ac:dyDescent="0.25">
      <c r="B35" s="45">
        <v>31</v>
      </c>
      <c r="C35" s="23" t="s">
        <v>439</v>
      </c>
      <c r="D35" s="20" t="s">
        <v>459</v>
      </c>
      <c r="E35" s="46" t="s">
        <v>26</v>
      </c>
      <c r="F35" s="47">
        <v>19.29</v>
      </c>
      <c r="G35" s="62">
        <v>0</v>
      </c>
      <c r="H35" s="62"/>
      <c r="I35" s="62"/>
      <c r="J35" s="62"/>
      <c r="K35" s="62"/>
      <c r="L35" s="62">
        <v>5</v>
      </c>
      <c r="M35" s="62"/>
      <c r="N35" s="62"/>
      <c r="O35" s="62"/>
      <c r="P35" s="62">
        <v>0</v>
      </c>
      <c r="Q35" s="62">
        <v>0</v>
      </c>
      <c r="R35" s="62">
        <v>10</v>
      </c>
      <c r="S35" s="62"/>
      <c r="T35" s="62">
        <v>5</v>
      </c>
      <c r="U35" s="62">
        <v>0</v>
      </c>
      <c r="V35" s="62"/>
      <c r="W35" s="62">
        <v>0</v>
      </c>
      <c r="X35" s="45">
        <v>31</v>
      </c>
      <c r="Y35" s="4"/>
      <c r="Z35" s="48">
        <f t="shared" si="3"/>
        <v>20</v>
      </c>
      <c r="AA35" s="49">
        <f t="shared" si="4"/>
        <v>385.79999999999995</v>
      </c>
    </row>
    <row r="36" spans="2:27" ht="25.5" x14ac:dyDescent="0.25">
      <c r="B36" s="45">
        <v>32</v>
      </c>
      <c r="C36" s="23" t="s">
        <v>439</v>
      </c>
      <c r="D36" s="20" t="s">
        <v>460</v>
      </c>
      <c r="E36" s="46" t="s">
        <v>461</v>
      </c>
      <c r="F36" s="47">
        <v>7.79</v>
      </c>
      <c r="G36" s="62">
        <v>0</v>
      </c>
      <c r="H36" s="62"/>
      <c r="I36" s="62"/>
      <c r="J36" s="62"/>
      <c r="K36" s="62"/>
      <c r="L36" s="62">
        <v>0</v>
      </c>
      <c r="M36" s="62"/>
      <c r="N36" s="62"/>
      <c r="O36" s="62"/>
      <c r="P36" s="62">
        <v>0</v>
      </c>
      <c r="Q36" s="62">
        <v>10</v>
      </c>
      <c r="R36" s="62">
        <v>10</v>
      </c>
      <c r="S36" s="62"/>
      <c r="T36" s="62">
        <v>0</v>
      </c>
      <c r="U36" s="62">
        <v>0</v>
      </c>
      <c r="V36" s="62"/>
      <c r="W36" s="62">
        <v>0</v>
      </c>
      <c r="X36" s="45">
        <v>32</v>
      </c>
      <c r="Y36" s="4"/>
      <c r="Z36" s="48">
        <f t="shared" si="3"/>
        <v>20</v>
      </c>
      <c r="AA36" s="49">
        <f t="shared" si="4"/>
        <v>155.80000000000001</v>
      </c>
    </row>
    <row r="37" spans="2:27" ht="25.5" x14ac:dyDescent="0.25">
      <c r="B37" s="45">
        <v>33</v>
      </c>
      <c r="C37" s="23" t="s">
        <v>435</v>
      </c>
      <c r="D37" s="20" t="s">
        <v>462</v>
      </c>
      <c r="E37" s="46" t="s">
        <v>461</v>
      </c>
      <c r="F37" s="47">
        <v>1.45</v>
      </c>
      <c r="G37" s="62">
        <v>0</v>
      </c>
      <c r="H37" s="62"/>
      <c r="I37" s="62"/>
      <c r="J37" s="62"/>
      <c r="K37" s="62"/>
      <c r="L37" s="62">
        <v>0</v>
      </c>
      <c r="M37" s="62"/>
      <c r="N37" s="62"/>
      <c r="O37" s="62"/>
      <c r="P37" s="62">
        <v>0</v>
      </c>
      <c r="Q37" s="62">
        <v>10</v>
      </c>
      <c r="R37" s="62">
        <v>10</v>
      </c>
      <c r="S37" s="62"/>
      <c r="T37" s="62">
        <v>300</v>
      </c>
      <c r="U37" s="62">
        <v>0</v>
      </c>
      <c r="V37" s="62"/>
      <c r="W37" s="62">
        <v>0</v>
      </c>
      <c r="X37" s="45">
        <v>33</v>
      </c>
      <c r="Y37" s="4"/>
      <c r="Z37" s="48">
        <f t="shared" si="3"/>
        <v>320</v>
      </c>
      <c r="AA37" s="49">
        <f t="shared" si="4"/>
        <v>464</v>
      </c>
    </row>
    <row r="38" spans="2:27" ht="25.5" x14ac:dyDescent="0.25">
      <c r="B38" s="45">
        <v>34</v>
      </c>
      <c r="C38" s="23" t="s">
        <v>435</v>
      </c>
      <c r="D38" s="20" t="s">
        <v>463</v>
      </c>
      <c r="E38" s="46" t="s">
        <v>461</v>
      </c>
      <c r="F38" s="47">
        <v>6.69</v>
      </c>
      <c r="G38" s="62">
        <v>0</v>
      </c>
      <c r="H38" s="62"/>
      <c r="I38" s="62"/>
      <c r="J38" s="62"/>
      <c r="K38" s="62"/>
      <c r="L38" s="62">
        <v>0</v>
      </c>
      <c r="M38" s="62"/>
      <c r="N38" s="62"/>
      <c r="O38" s="62"/>
      <c r="P38" s="62">
        <v>0</v>
      </c>
      <c r="Q38" s="62">
        <v>25</v>
      </c>
      <c r="R38" s="62">
        <v>0</v>
      </c>
      <c r="S38" s="62"/>
      <c r="T38" s="62">
        <v>290</v>
      </c>
      <c r="U38" s="62">
        <v>0</v>
      </c>
      <c r="V38" s="62"/>
      <c r="W38" s="62">
        <v>5</v>
      </c>
      <c r="X38" s="45">
        <v>34</v>
      </c>
      <c r="Y38" s="4"/>
      <c r="Z38" s="48">
        <f t="shared" si="3"/>
        <v>320</v>
      </c>
      <c r="AA38" s="49">
        <f t="shared" si="4"/>
        <v>2140.8000000000002</v>
      </c>
    </row>
    <row r="39" spans="2:27" ht="25.5" x14ac:dyDescent="0.25">
      <c r="B39" s="45">
        <v>35</v>
      </c>
      <c r="C39" s="23" t="s">
        <v>435</v>
      </c>
      <c r="D39" s="20" t="s">
        <v>464</v>
      </c>
      <c r="E39" s="46" t="s">
        <v>461</v>
      </c>
      <c r="F39" s="47">
        <v>1.67</v>
      </c>
      <c r="G39" s="62">
        <v>0</v>
      </c>
      <c r="H39" s="62"/>
      <c r="I39" s="62"/>
      <c r="J39" s="62"/>
      <c r="K39" s="62"/>
      <c r="L39" s="62">
        <v>0</v>
      </c>
      <c r="M39" s="62"/>
      <c r="N39" s="62"/>
      <c r="O39" s="62"/>
      <c r="P39" s="62">
        <v>0</v>
      </c>
      <c r="Q39" s="62">
        <v>20</v>
      </c>
      <c r="R39" s="62">
        <v>0</v>
      </c>
      <c r="S39" s="62"/>
      <c r="T39" s="62">
        <v>300</v>
      </c>
      <c r="U39" s="62">
        <v>0</v>
      </c>
      <c r="V39" s="62"/>
      <c r="W39" s="62">
        <v>0</v>
      </c>
      <c r="X39" s="45">
        <v>35</v>
      </c>
      <c r="Y39" s="4"/>
      <c r="Z39" s="48">
        <f t="shared" si="3"/>
        <v>320</v>
      </c>
      <c r="AA39" s="49">
        <f t="shared" si="4"/>
        <v>534.4</v>
      </c>
    </row>
    <row r="40" spans="2:27" ht="25.5" hidden="1" x14ac:dyDescent="0.25">
      <c r="B40" s="45">
        <v>36</v>
      </c>
      <c r="C40" s="54" t="s">
        <v>27</v>
      </c>
      <c r="D40" s="20" t="s">
        <v>465</v>
      </c>
      <c r="E40" s="46" t="s">
        <v>461</v>
      </c>
      <c r="F40" s="47">
        <v>0</v>
      </c>
      <c r="G40" s="62">
        <v>0</v>
      </c>
      <c r="H40" s="62"/>
      <c r="I40" s="62"/>
      <c r="J40" s="62"/>
      <c r="K40" s="62"/>
      <c r="L40" s="62">
        <v>0</v>
      </c>
      <c r="M40" s="62"/>
      <c r="N40" s="62"/>
      <c r="O40" s="62"/>
      <c r="P40" s="62">
        <v>0</v>
      </c>
      <c r="Q40" s="62">
        <v>25</v>
      </c>
      <c r="R40" s="62">
        <v>10</v>
      </c>
      <c r="S40" s="62"/>
      <c r="T40" s="62">
        <v>100</v>
      </c>
      <c r="U40" s="62">
        <v>0</v>
      </c>
      <c r="V40" s="62"/>
      <c r="W40" s="62">
        <v>0</v>
      </c>
      <c r="X40" s="45">
        <v>36</v>
      </c>
      <c r="Y40" s="4"/>
      <c r="Z40" s="48">
        <f t="shared" si="3"/>
        <v>135</v>
      </c>
      <c r="AA40" s="49">
        <f t="shared" si="4"/>
        <v>0</v>
      </c>
    </row>
    <row r="41" spans="2:27" ht="25.5" hidden="1" x14ac:dyDescent="0.25">
      <c r="B41" s="45">
        <v>37</v>
      </c>
      <c r="C41" s="54" t="s">
        <v>27</v>
      </c>
      <c r="D41" s="20" t="s">
        <v>466</v>
      </c>
      <c r="E41" s="46" t="s">
        <v>461</v>
      </c>
      <c r="F41" s="47">
        <v>0</v>
      </c>
      <c r="G41" s="62">
        <v>0</v>
      </c>
      <c r="H41" s="62"/>
      <c r="I41" s="62"/>
      <c r="J41" s="62"/>
      <c r="K41" s="62"/>
      <c r="L41" s="62">
        <v>0</v>
      </c>
      <c r="M41" s="62"/>
      <c r="N41" s="62"/>
      <c r="O41" s="62"/>
      <c r="P41" s="62">
        <v>0</v>
      </c>
      <c r="Q41" s="62">
        <v>25</v>
      </c>
      <c r="R41" s="62">
        <v>10</v>
      </c>
      <c r="S41" s="62"/>
      <c r="T41" s="62">
        <v>50</v>
      </c>
      <c r="U41" s="62">
        <v>0</v>
      </c>
      <c r="V41" s="62"/>
      <c r="W41" s="62">
        <v>0</v>
      </c>
      <c r="X41" s="45">
        <v>37</v>
      </c>
      <c r="Y41" s="4"/>
      <c r="Z41" s="48">
        <f t="shared" si="3"/>
        <v>85</v>
      </c>
      <c r="AA41" s="49">
        <f t="shared" si="4"/>
        <v>0</v>
      </c>
    </row>
    <row r="42" spans="2:27" ht="25.5" x14ac:dyDescent="0.25">
      <c r="B42" s="45">
        <v>38</v>
      </c>
      <c r="C42" s="23" t="s">
        <v>439</v>
      </c>
      <c r="D42" s="20" t="s">
        <v>467</v>
      </c>
      <c r="E42" s="46" t="s">
        <v>461</v>
      </c>
      <c r="F42" s="47">
        <v>6.76</v>
      </c>
      <c r="G42" s="62">
        <v>0</v>
      </c>
      <c r="H42" s="62"/>
      <c r="I42" s="62"/>
      <c r="J42" s="62"/>
      <c r="K42" s="62"/>
      <c r="L42" s="62">
        <v>0</v>
      </c>
      <c r="M42" s="62"/>
      <c r="N42" s="62"/>
      <c r="O42" s="62"/>
      <c r="P42" s="62">
        <v>0</v>
      </c>
      <c r="Q42" s="62">
        <v>0</v>
      </c>
      <c r="R42" s="62">
        <v>5</v>
      </c>
      <c r="S42" s="62"/>
      <c r="T42" s="62">
        <v>0</v>
      </c>
      <c r="U42" s="62">
        <v>0</v>
      </c>
      <c r="V42" s="62"/>
      <c r="W42" s="62">
        <v>0</v>
      </c>
      <c r="X42" s="45">
        <v>38</v>
      </c>
      <c r="Y42" s="4"/>
      <c r="Z42" s="48">
        <f t="shared" si="3"/>
        <v>5</v>
      </c>
      <c r="AA42" s="49">
        <f t="shared" si="4"/>
        <v>33.799999999999997</v>
      </c>
    </row>
    <row r="43" spans="2:27" ht="63.75" x14ac:dyDescent="0.25">
      <c r="B43" s="45">
        <v>39</v>
      </c>
      <c r="C43" s="23" t="s">
        <v>453</v>
      </c>
      <c r="D43" s="20" t="s">
        <v>468</v>
      </c>
      <c r="E43" s="46" t="s">
        <v>26</v>
      </c>
      <c r="F43" s="47">
        <v>100.88</v>
      </c>
      <c r="G43" s="62">
        <v>0</v>
      </c>
      <c r="H43" s="62"/>
      <c r="I43" s="62"/>
      <c r="J43" s="62"/>
      <c r="K43" s="62"/>
      <c r="L43" s="62">
        <v>0</v>
      </c>
      <c r="M43" s="62"/>
      <c r="N43" s="62"/>
      <c r="O43" s="62"/>
      <c r="P43" s="62">
        <v>0</v>
      </c>
      <c r="Q43" s="62">
        <v>7</v>
      </c>
      <c r="R43" s="62">
        <v>7</v>
      </c>
      <c r="S43" s="62"/>
      <c r="T43" s="62">
        <v>0</v>
      </c>
      <c r="U43" s="62">
        <v>0</v>
      </c>
      <c r="V43" s="62"/>
      <c r="W43" s="62">
        <v>5</v>
      </c>
      <c r="X43" s="45">
        <v>39</v>
      </c>
      <c r="Y43" s="4"/>
      <c r="Z43" s="48">
        <f t="shared" si="3"/>
        <v>19</v>
      </c>
      <c r="AA43" s="49">
        <f t="shared" si="4"/>
        <v>1916.7199999999998</v>
      </c>
    </row>
    <row r="44" spans="2:27" ht="38.25" x14ac:dyDescent="0.25">
      <c r="B44" s="45">
        <v>40</v>
      </c>
      <c r="C44" s="23" t="s">
        <v>428</v>
      </c>
      <c r="D44" s="20" t="s">
        <v>469</v>
      </c>
      <c r="E44" s="46" t="s">
        <v>26</v>
      </c>
      <c r="F44" s="47">
        <v>89.91</v>
      </c>
      <c r="G44" s="62">
        <v>0</v>
      </c>
      <c r="H44" s="62"/>
      <c r="I44" s="62"/>
      <c r="J44" s="62"/>
      <c r="K44" s="62"/>
      <c r="L44" s="62">
        <v>0</v>
      </c>
      <c r="M44" s="62"/>
      <c r="N44" s="62"/>
      <c r="O44" s="62"/>
      <c r="P44" s="62">
        <v>0</v>
      </c>
      <c r="Q44" s="62">
        <v>7</v>
      </c>
      <c r="R44" s="62">
        <v>8</v>
      </c>
      <c r="S44" s="62"/>
      <c r="T44" s="62">
        <v>0</v>
      </c>
      <c r="U44" s="62">
        <v>0</v>
      </c>
      <c r="V44" s="62"/>
      <c r="W44" s="62">
        <v>3</v>
      </c>
      <c r="X44" s="45">
        <v>40</v>
      </c>
      <c r="Y44" s="4"/>
      <c r="Z44" s="48">
        <f t="shared" si="3"/>
        <v>18</v>
      </c>
      <c r="AA44" s="49">
        <f t="shared" si="4"/>
        <v>1618.3799999999999</v>
      </c>
    </row>
    <row r="45" spans="2:27" hidden="1" x14ac:dyDescent="0.25">
      <c r="B45" s="45">
        <v>41</v>
      </c>
      <c r="C45" s="54" t="s">
        <v>27</v>
      </c>
      <c r="D45" s="20" t="s">
        <v>470</v>
      </c>
      <c r="E45" s="46" t="s">
        <v>26</v>
      </c>
      <c r="F45" s="47">
        <v>0</v>
      </c>
      <c r="G45" s="62">
        <v>0</v>
      </c>
      <c r="H45" s="62"/>
      <c r="I45" s="62"/>
      <c r="J45" s="62"/>
      <c r="K45" s="62"/>
      <c r="L45" s="62">
        <v>0</v>
      </c>
      <c r="M45" s="62"/>
      <c r="N45" s="62"/>
      <c r="O45" s="62"/>
      <c r="P45" s="62">
        <v>0</v>
      </c>
      <c r="Q45" s="62">
        <v>10</v>
      </c>
      <c r="R45" s="62">
        <v>5</v>
      </c>
      <c r="S45" s="62"/>
      <c r="T45" s="62">
        <v>0</v>
      </c>
      <c r="U45" s="62">
        <v>0</v>
      </c>
      <c r="V45" s="62"/>
      <c r="W45" s="62">
        <v>0</v>
      </c>
      <c r="X45" s="45">
        <v>41</v>
      </c>
      <c r="Y45" s="4"/>
      <c r="Z45" s="48">
        <f t="shared" si="3"/>
        <v>15</v>
      </c>
      <c r="AA45" s="49">
        <f t="shared" si="4"/>
        <v>0</v>
      </c>
    </row>
    <row r="46" spans="2:27" hidden="1" x14ac:dyDescent="0.25">
      <c r="B46" s="45">
        <v>42</v>
      </c>
      <c r="C46" s="54" t="s">
        <v>27</v>
      </c>
      <c r="D46" s="20" t="s">
        <v>471</v>
      </c>
      <c r="E46" s="46" t="s">
        <v>26</v>
      </c>
      <c r="F46" s="47">
        <v>0</v>
      </c>
      <c r="G46" s="62">
        <v>0</v>
      </c>
      <c r="H46" s="62"/>
      <c r="I46" s="62"/>
      <c r="J46" s="62"/>
      <c r="K46" s="62"/>
      <c r="L46" s="62">
        <v>0</v>
      </c>
      <c r="M46" s="62"/>
      <c r="N46" s="62"/>
      <c r="O46" s="62"/>
      <c r="P46" s="62">
        <v>0</v>
      </c>
      <c r="Q46" s="62">
        <v>0</v>
      </c>
      <c r="R46" s="62">
        <v>5</v>
      </c>
      <c r="S46" s="62"/>
      <c r="T46" s="62">
        <v>0</v>
      </c>
      <c r="U46" s="62">
        <v>0</v>
      </c>
      <c r="V46" s="62"/>
      <c r="W46" s="62">
        <v>7</v>
      </c>
      <c r="X46" s="45">
        <v>42</v>
      </c>
      <c r="Y46" s="4"/>
      <c r="Z46" s="48">
        <f t="shared" si="3"/>
        <v>12</v>
      </c>
      <c r="AA46" s="49">
        <f t="shared" si="4"/>
        <v>0</v>
      </c>
    </row>
    <row r="47" spans="2:27" hidden="1" x14ac:dyDescent="0.25">
      <c r="B47" s="45">
        <v>43</v>
      </c>
      <c r="C47" s="54" t="s">
        <v>27</v>
      </c>
      <c r="D47" s="20" t="s">
        <v>472</v>
      </c>
      <c r="E47" s="46" t="s">
        <v>26</v>
      </c>
      <c r="F47" s="47">
        <v>0</v>
      </c>
      <c r="G47" s="62">
        <v>0</v>
      </c>
      <c r="H47" s="62"/>
      <c r="I47" s="62"/>
      <c r="J47" s="62"/>
      <c r="K47" s="62"/>
      <c r="L47" s="62">
        <v>0</v>
      </c>
      <c r="M47" s="62"/>
      <c r="N47" s="62"/>
      <c r="O47" s="62"/>
      <c r="P47" s="62">
        <v>0</v>
      </c>
      <c r="Q47" s="62">
        <v>0</v>
      </c>
      <c r="R47" s="62">
        <v>3</v>
      </c>
      <c r="S47" s="62"/>
      <c r="T47" s="62">
        <v>0</v>
      </c>
      <c r="U47" s="62">
        <v>0</v>
      </c>
      <c r="V47" s="62"/>
      <c r="W47" s="62">
        <v>2</v>
      </c>
      <c r="X47" s="45">
        <v>43</v>
      </c>
      <c r="Y47" s="4"/>
      <c r="Z47" s="48">
        <f t="shared" si="3"/>
        <v>5</v>
      </c>
      <c r="AA47" s="49">
        <f t="shared" si="4"/>
        <v>0</v>
      </c>
    </row>
    <row r="48" spans="2:27" ht="25.5" x14ac:dyDescent="0.25">
      <c r="B48" s="45">
        <v>44</v>
      </c>
      <c r="C48" s="23" t="s">
        <v>439</v>
      </c>
      <c r="D48" s="20" t="s">
        <v>473</v>
      </c>
      <c r="E48" s="46" t="s">
        <v>26</v>
      </c>
      <c r="F48" s="47">
        <v>22.04</v>
      </c>
      <c r="G48" s="62">
        <v>0</v>
      </c>
      <c r="H48" s="62"/>
      <c r="I48" s="62"/>
      <c r="J48" s="62"/>
      <c r="K48" s="62"/>
      <c r="L48" s="62">
        <v>1</v>
      </c>
      <c r="M48" s="62"/>
      <c r="N48" s="62"/>
      <c r="O48" s="62"/>
      <c r="P48" s="62">
        <v>0</v>
      </c>
      <c r="Q48" s="62">
        <v>2</v>
      </c>
      <c r="R48" s="62">
        <v>5</v>
      </c>
      <c r="S48" s="62"/>
      <c r="T48" s="62">
        <v>0</v>
      </c>
      <c r="U48" s="62">
        <v>0</v>
      </c>
      <c r="V48" s="62"/>
      <c r="W48" s="62">
        <v>10</v>
      </c>
      <c r="X48" s="45">
        <v>44</v>
      </c>
      <c r="Y48" s="4"/>
      <c r="Z48" s="48">
        <f t="shared" si="3"/>
        <v>18</v>
      </c>
      <c r="AA48" s="49">
        <f t="shared" si="4"/>
        <v>396.71999999999997</v>
      </c>
    </row>
    <row r="49" spans="2:27" ht="25.5" x14ac:dyDescent="0.25">
      <c r="B49" s="45">
        <v>45</v>
      </c>
      <c r="C49" s="23" t="s">
        <v>439</v>
      </c>
      <c r="D49" s="20" t="s">
        <v>474</v>
      </c>
      <c r="E49" s="46" t="s">
        <v>26</v>
      </c>
      <c r="F49" s="47">
        <v>17.75</v>
      </c>
      <c r="G49" s="62">
        <v>0</v>
      </c>
      <c r="H49" s="62"/>
      <c r="I49" s="62"/>
      <c r="J49" s="62"/>
      <c r="K49" s="62"/>
      <c r="L49" s="62">
        <v>0</v>
      </c>
      <c r="M49" s="62"/>
      <c r="N49" s="62"/>
      <c r="O49" s="62"/>
      <c r="P49" s="62">
        <v>0</v>
      </c>
      <c r="Q49" s="62">
        <v>7</v>
      </c>
      <c r="R49" s="62">
        <v>10</v>
      </c>
      <c r="S49" s="62"/>
      <c r="T49" s="62">
        <v>10</v>
      </c>
      <c r="U49" s="62">
        <v>0</v>
      </c>
      <c r="V49" s="62"/>
      <c r="W49" s="62">
        <v>0</v>
      </c>
      <c r="X49" s="45">
        <v>45</v>
      </c>
      <c r="Y49" s="4"/>
      <c r="Z49" s="48">
        <f t="shared" si="3"/>
        <v>27</v>
      </c>
      <c r="AA49" s="49">
        <f t="shared" si="4"/>
        <v>479.25</v>
      </c>
    </row>
    <row r="50" spans="2:27" ht="25.5" x14ac:dyDescent="0.25">
      <c r="B50" s="45">
        <v>46</v>
      </c>
      <c r="C50" s="23" t="s">
        <v>439</v>
      </c>
      <c r="D50" s="20" t="s">
        <v>475</v>
      </c>
      <c r="E50" s="46" t="s">
        <v>26</v>
      </c>
      <c r="F50" s="47">
        <v>29.43</v>
      </c>
      <c r="G50" s="62">
        <v>0</v>
      </c>
      <c r="H50" s="62"/>
      <c r="I50" s="62"/>
      <c r="J50" s="62"/>
      <c r="K50" s="62"/>
      <c r="L50" s="62">
        <v>0</v>
      </c>
      <c r="M50" s="62"/>
      <c r="N50" s="62"/>
      <c r="O50" s="62"/>
      <c r="P50" s="62">
        <v>0</v>
      </c>
      <c r="Q50" s="62">
        <v>0</v>
      </c>
      <c r="R50" s="62">
        <v>10</v>
      </c>
      <c r="S50" s="62"/>
      <c r="T50" s="62">
        <v>10</v>
      </c>
      <c r="U50" s="62">
        <v>0</v>
      </c>
      <c r="V50" s="62"/>
      <c r="W50" s="62">
        <v>10</v>
      </c>
      <c r="X50" s="45">
        <v>46</v>
      </c>
      <c r="Y50" s="4"/>
      <c r="Z50" s="48">
        <f t="shared" si="3"/>
        <v>30</v>
      </c>
      <c r="AA50" s="49">
        <f t="shared" si="4"/>
        <v>882.9</v>
      </c>
    </row>
    <row r="51" spans="2:27" ht="25.5" x14ac:dyDescent="0.25">
      <c r="B51" s="45">
        <v>47</v>
      </c>
      <c r="C51" s="23" t="s">
        <v>435</v>
      </c>
      <c r="D51" s="20" t="s">
        <v>476</v>
      </c>
      <c r="E51" s="46" t="s">
        <v>26</v>
      </c>
      <c r="F51" s="47">
        <v>24.52</v>
      </c>
      <c r="G51" s="62">
        <v>0</v>
      </c>
      <c r="H51" s="62"/>
      <c r="I51" s="62"/>
      <c r="J51" s="62"/>
      <c r="K51" s="62"/>
      <c r="L51" s="62">
        <v>0</v>
      </c>
      <c r="M51" s="62"/>
      <c r="N51" s="62"/>
      <c r="O51" s="62"/>
      <c r="P51" s="62">
        <v>0</v>
      </c>
      <c r="Q51" s="62">
        <v>0</v>
      </c>
      <c r="R51" s="62">
        <v>10</v>
      </c>
      <c r="S51" s="62"/>
      <c r="T51" s="62">
        <v>0</v>
      </c>
      <c r="U51" s="62">
        <v>0</v>
      </c>
      <c r="V51" s="62"/>
      <c r="W51" s="62">
        <v>10</v>
      </c>
      <c r="X51" s="45">
        <v>47</v>
      </c>
      <c r="Y51" s="4"/>
      <c r="Z51" s="48">
        <f t="shared" si="3"/>
        <v>20</v>
      </c>
      <c r="AA51" s="49">
        <f t="shared" si="4"/>
        <v>490.4</v>
      </c>
    </row>
    <row r="52" spans="2:27" ht="25.5" x14ac:dyDescent="0.25">
      <c r="B52" s="45">
        <v>48</v>
      </c>
      <c r="C52" s="23" t="s">
        <v>435</v>
      </c>
      <c r="D52" s="20" t="s">
        <v>477</v>
      </c>
      <c r="E52" s="46" t="s">
        <v>26</v>
      </c>
      <c r="F52" s="47">
        <v>4.63</v>
      </c>
      <c r="G52" s="62">
        <v>150</v>
      </c>
      <c r="H52" s="62"/>
      <c r="I52" s="62"/>
      <c r="J52" s="62"/>
      <c r="K52" s="62"/>
      <c r="L52" s="62">
        <v>0</v>
      </c>
      <c r="M52" s="62"/>
      <c r="N52" s="62"/>
      <c r="O52" s="62"/>
      <c r="P52" s="62">
        <v>0</v>
      </c>
      <c r="Q52" s="62">
        <v>0</v>
      </c>
      <c r="R52" s="62">
        <v>0</v>
      </c>
      <c r="S52" s="62"/>
      <c r="T52" s="62">
        <v>0</v>
      </c>
      <c r="U52" s="62">
        <v>0</v>
      </c>
      <c r="V52" s="62"/>
      <c r="W52" s="62">
        <v>0</v>
      </c>
      <c r="X52" s="45">
        <v>48</v>
      </c>
      <c r="Y52" s="4"/>
      <c r="Z52" s="48">
        <f t="shared" si="3"/>
        <v>150</v>
      </c>
      <c r="AA52" s="49">
        <f t="shared" si="4"/>
        <v>694.5</v>
      </c>
    </row>
    <row r="53" spans="2:27" ht="63.75" x14ac:dyDescent="0.25">
      <c r="B53" s="45">
        <v>49</v>
      </c>
      <c r="C53" s="23" t="s">
        <v>453</v>
      </c>
      <c r="D53" s="20" t="s">
        <v>478</v>
      </c>
      <c r="E53" s="46" t="s">
        <v>26</v>
      </c>
      <c r="F53" s="47">
        <v>9.0399999999999991</v>
      </c>
      <c r="G53" s="62">
        <v>0</v>
      </c>
      <c r="H53" s="62"/>
      <c r="I53" s="62"/>
      <c r="J53" s="62"/>
      <c r="K53" s="62"/>
      <c r="L53" s="62">
        <v>0</v>
      </c>
      <c r="M53" s="62"/>
      <c r="N53" s="62"/>
      <c r="O53" s="62"/>
      <c r="P53" s="62">
        <v>0</v>
      </c>
      <c r="Q53" s="62">
        <v>0</v>
      </c>
      <c r="R53" s="62">
        <v>10</v>
      </c>
      <c r="S53" s="62"/>
      <c r="T53" s="62">
        <v>0</v>
      </c>
      <c r="U53" s="62">
        <v>0</v>
      </c>
      <c r="V53" s="62"/>
      <c r="W53" s="62">
        <v>10</v>
      </c>
      <c r="X53" s="45">
        <v>49</v>
      </c>
      <c r="Y53" s="4"/>
      <c r="Z53" s="48">
        <f t="shared" si="3"/>
        <v>20</v>
      </c>
      <c r="AA53" s="49">
        <f t="shared" si="4"/>
        <v>180.79999999999998</v>
      </c>
    </row>
    <row r="54" spans="2:27" ht="25.5" x14ac:dyDescent="0.25">
      <c r="B54" s="45">
        <v>50</v>
      </c>
      <c r="C54" s="23" t="s">
        <v>435</v>
      </c>
      <c r="D54" s="20" t="s">
        <v>479</v>
      </c>
      <c r="E54" s="46" t="s">
        <v>26</v>
      </c>
      <c r="F54" s="47">
        <v>6.42</v>
      </c>
      <c r="G54" s="62">
        <v>0</v>
      </c>
      <c r="H54" s="62"/>
      <c r="I54" s="62"/>
      <c r="J54" s="62"/>
      <c r="K54" s="62"/>
      <c r="L54" s="62">
        <v>0</v>
      </c>
      <c r="M54" s="62"/>
      <c r="N54" s="62"/>
      <c r="O54" s="62"/>
      <c r="P54" s="62">
        <v>0</v>
      </c>
      <c r="Q54" s="62">
        <v>5</v>
      </c>
      <c r="R54" s="62">
        <v>0</v>
      </c>
      <c r="S54" s="62"/>
      <c r="T54" s="62">
        <v>0</v>
      </c>
      <c r="U54" s="62">
        <v>0</v>
      </c>
      <c r="V54" s="62"/>
      <c r="W54" s="62">
        <v>30</v>
      </c>
      <c r="X54" s="45">
        <v>50</v>
      </c>
      <c r="Y54" s="4"/>
      <c r="Z54" s="48">
        <f t="shared" si="3"/>
        <v>35</v>
      </c>
      <c r="AA54" s="49">
        <f t="shared" si="4"/>
        <v>224.7</v>
      </c>
    </row>
    <row r="55" spans="2:27" ht="25.5" x14ac:dyDescent="0.25">
      <c r="B55" s="45">
        <v>51</v>
      </c>
      <c r="C55" s="23" t="s">
        <v>439</v>
      </c>
      <c r="D55" s="20" t="s">
        <v>480</v>
      </c>
      <c r="E55" s="46" t="s">
        <v>410</v>
      </c>
      <c r="F55" s="47">
        <v>26.38</v>
      </c>
      <c r="G55" s="62">
        <v>15</v>
      </c>
      <c r="H55" s="62"/>
      <c r="I55" s="62"/>
      <c r="J55" s="62"/>
      <c r="K55" s="62"/>
      <c r="L55" s="62">
        <v>0</v>
      </c>
      <c r="M55" s="62"/>
      <c r="N55" s="62"/>
      <c r="O55" s="62"/>
      <c r="P55" s="62">
        <v>0</v>
      </c>
      <c r="Q55" s="62">
        <v>10</v>
      </c>
      <c r="R55" s="62">
        <v>20</v>
      </c>
      <c r="S55" s="62"/>
      <c r="T55" s="62">
        <v>0</v>
      </c>
      <c r="U55" s="62">
        <v>0</v>
      </c>
      <c r="V55" s="62"/>
      <c r="W55" s="62">
        <v>45</v>
      </c>
      <c r="X55" s="45">
        <v>51</v>
      </c>
      <c r="Y55" s="4"/>
      <c r="Z55" s="48">
        <f t="shared" si="3"/>
        <v>90</v>
      </c>
      <c r="AA55" s="49">
        <f t="shared" si="4"/>
        <v>2374.1999999999998</v>
      </c>
    </row>
    <row r="56" spans="2:27" ht="25.5" x14ac:dyDescent="0.25">
      <c r="B56" s="45">
        <v>52</v>
      </c>
      <c r="C56" s="23" t="s">
        <v>435</v>
      </c>
      <c r="D56" s="20" t="s">
        <v>481</v>
      </c>
      <c r="E56" s="46" t="s">
        <v>26</v>
      </c>
      <c r="F56" s="47">
        <v>20.81</v>
      </c>
      <c r="G56" s="62">
        <v>0</v>
      </c>
      <c r="H56" s="62"/>
      <c r="I56" s="62"/>
      <c r="J56" s="62"/>
      <c r="K56" s="62"/>
      <c r="L56" s="62">
        <v>2</v>
      </c>
      <c r="M56" s="62"/>
      <c r="N56" s="62"/>
      <c r="O56" s="62"/>
      <c r="P56" s="62">
        <v>0</v>
      </c>
      <c r="Q56" s="62">
        <v>1</v>
      </c>
      <c r="R56" s="62">
        <v>10</v>
      </c>
      <c r="S56" s="62"/>
      <c r="T56" s="62">
        <v>0</v>
      </c>
      <c r="U56" s="62">
        <v>0</v>
      </c>
      <c r="V56" s="62"/>
      <c r="W56" s="62">
        <v>15</v>
      </c>
      <c r="X56" s="45">
        <v>52</v>
      </c>
      <c r="Y56" s="4"/>
      <c r="Z56" s="48">
        <f t="shared" si="3"/>
        <v>28</v>
      </c>
      <c r="AA56" s="49">
        <f t="shared" si="4"/>
        <v>582.67999999999995</v>
      </c>
    </row>
    <row r="57" spans="2:27" ht="63.75" hidden="1" x14ac:dyDescent="0.25">
      <c r="B57" s="45">
        <v>53</v>
      </c>
      <c r="C57" s="54" t="s">
        <v>27</v>
      </c>
      <c r="D57" s="20" t="s">
        <v>482</v>
      </c>
      <c r="E57" s="46" t="s">
        <v>180</v>
      </c>
      <c r="F57" s="47">
        <v>0</v>
      </c>
      <c r="G57" s="62">
        <v>1</v>
      </c>
      <c r="H57" s="62"/>
      <c r="I57" s="62"/>
      <c r="J57" s="62"/>
      <c r="K57" s="62"/>
      <c r="L57" s="62">
        <v>3</v>
      </c>
      <c r="M57" s="62"/>
      <c r="N57" s="62"/>
      <c r="O57" s="62"/>
      <c r="P57" s="62">
        <v>0</v>
      </c>
      <c r="Q57" s="62">
        <v>2</v>
      </c>
      <c r="R57" s="62">
        <v>2</v>
      </c>
      <c r="S57" s="62"/>
      <c r="T57" s="62">
        <v>7</v>
      </c>
      <c r="U57" s="62">
        <v>0</v>
      </c>
      <c r="V57" s="62"/>
      <c r="W57" s="62">
        <v>3</v>
      </c>
      <c r="X57" s="45">
        <v>53</v>
      </c>
      <c r="Y57" s="4"/>
      <c r="Z57" s="48">
        <f t="shared" si="3"/>
        <v>18</v>
      </c>
      <c r="AA57" s="49">
        <f t="shared" si="4"/>
        <v>0</v>
      </c>
    </row>
    <row r="58" spans="2:27" ht="25.5" x14ac:dyDescent="0.25">
      <c r="B58" s="45">
        <v>54</v>
      </c>
      <c r="C58" s="23" t="s">
        <v>439</v>
      </c>
      <c r="D58" s="20" t="s">
        <v>483</v>
      </c>
      <c r="E58" s="46" t="s">
        <v>180</v>
      </c>
      <c r="F58" s="47">
        <v>373.32</v>
      </c>
      <c r="G58" s="62">
        <v>0</v>
      </c>
      <c r="H58" s="62"/>
      <c r="I58" s="62"/>
      <c r="J58" s="62"/>
      <c r="K58" s="62"/>
      <c r="L58" s="62">
        <v>2</v>
      </c>
      <c r="M58" s="62"/>
      <c r="N58" s="62"/>
      <c r="O58" s="62"/>
      <c r="P58" s="62">
        <v>0</v>
      </c>
      <c r="Q58" s="62">
        <v>0</v>
      </c>
      <c r="R58" s="62">
        <v>1</v>
      </c>
      <c r="S58" s="62"/>
      <c r="T58" s="62">
        <v>4</v>
      </c>
      <c r="U58" s="62">
        <v>0</v>
      </c>
      <c r="V58" s="62"/>
      <c r="W58" s="62">
        <v>3</v>
      </c>
      <c r="X58" s="45">
        <v>54</v>
      </c>
      <c r="Y58" s="4"/>
      <c r="Z58" s="48">
        <f t="shared" si="3"/>
        <v>10</v>
      </c>
      <c r="AA58" s="49">
        <f t="shared" si="4"/>
        <v>3733.2</v>
      </c>
    </row>
    <row r="59" spans="2:27" ht="63.75" hidden="1" x14ac:dyDescent="0.25">
      <c r="B59" s="45">
        <v>55</v>
      </c>
      <c r="C59" s="54" t="s">
        <v>27</v>
      </c>
      <c r="D59" s="20" t="s">
        <v>484</v>
      </c>
      <c r="E59" s="46" t="s">
        <v>180</v>
      </c>
      <c r="F59" s="47">
        <v>0</v>
      </c>
      <c r="G59" s="62">
        <v>1</v>
      </c>
      <c r="H59" s="62"/>
      <c r="I59" s="62"/>
      <c r="J59" s="62"/>
      <c r="K59" s="62"/>
      <c r="L59" s="62">
        <v>2</v>
      </c>
      <c r="M59" s="62"/>
      <c r="N59" s="62"/>
      <c r="O59" s="62"/>
      <c r="P59" s="62">
        <v>0</v>
      </c>
      <c r="Q59" s="62">
        <v>0</v>
      </c>
      <c r="R59" s="62">
        <v>1</v>
      </c>
      <c r="S59" s="62"/>
      <c r="T59" s="62">
        <v>4</v>
      </c>
      <c r="U59" s="62">
        <v>0</v>
      </c>
      <c r="V59" s="62"/>
      <c r="W59" s="62">
        <v>2</v>
      </c>
      <c r="X59" s="45">
        <v>55</v>
      </c>
      <c r="Y59" s="4"/>
      <c r="Z59" s="48">
        <f t="shared" si="3"/>
        <v>10</v>
      </c>
      <c r="AA59" s="49">
        <f t="shared" si="4"/>
        <v>0</v>
      </c>
    </row>
    <row r="60" spans="2:27" hidden="1" x14ac:dyDescent="0.25">
      <c r="B60" s="45">
        <v>56</v>
      </c>
      <c r="C60" s="54" t="s">
        <v>27</v>
      </c>
      <c r="D60" s="20" t="s">
        <v>485</v>
      </c>
      <c r="E60" s="46" t="s">
        <v>180</v>
      </c>
      <c r="F60" s="47">
        <v>0</v>
      </c>
      <c r="G60" s="62">
        <v>1</v>
      </c>
      <c r="H60" s="62"/>
      <c r="I60" s="62"/>
      <c r="J60" s="62"/>
      <c r="K60" s="62"/>
      <c r="L60" s="62">
        <v>3</v>
      </c>
      <c r="M60" s="62"/>
      <c r="N60" s="62"/>
      <c r="O60" s="62"/>
      <c r="P60" s="62">
        <v>0</v>
      </c>
      <c r="Q60" s="62">
        <v>0</v>
      </c>
      <c r="R60" s="62">
        <v>1</v>
      </c>
      <c r="S60" s="62"/>
      <c r="T60" s="62">
        <v>4</v>
      </c>
      <c r="U60" s="62">
        <v>0</v>
      </c>
      <c r="V60" s="62"/>
      <c r="W60" s="62">
        <v>1</v>
      </c>
      <c r="X60" s="45">
        <v>56</v>
      </c>
      <c r="Y60" s="4"/>
      <c r="Z60" s="48">
        <f t="shared" si="3"/>
        <v>10</v>
      </c>
      <c r="AA60" s="49">
        <f t="shared" si="4"/>
        <v>0</v>
      </c>
    </row>
    <row r="61" spans="2:27" hidden="1" x14ac:dyDescent="0.25">
      <c r="B61" s="45">
        <v>57</v>
      </c>
      <c r="C61" s="54" t="s">
        <v>27</v>
      </c>
      <c r="D61" s="20" t="s">
        <v>486</v>
      </c>
      <c r="E61" s="46" t="s">
        <v>180</v>
      </c>
      <c r="F61" s="47">
        <v>0</v>
      </c>
      <c r="G61" s="62">
        <v>1</v>
      </c>
      <c r="H61" s="62"/>
      <c r="I61" s="62"/>
      <c r="J61" s="62"/>
      <c r="K61" s="62"/>
      <c r="L61" s="62">
        <v>3</v>
      </c>
      <c r="M61" s="62"/>
      <c r="N61" s="62"/>
      <c r="O61" s="62"/>
      <c r="P61" s="62">
        <v>0</v>
      </c>
      <c r="Q61" s="62">
        <v>0</v>
      </c>
      <c r="R61" s="62">
        <v>1</v>
      </c>
      <c r="S61" s="62"/>
      <c r="T61" s="62">
        <v>5</v>
      </c>
      <c r="U61" s="62">
        <v>0</v>
      </c>
      <c r="V61" s="62"/>
      <c r="W61" s="62">
        <v>1</v>
      </c>
      <c r="X61" s="45">
        <v>57</v>
      </c>
      <c r="Y61" s="4"/>
      <c r="Z61" s="48">
        <f t="shared" si="3"/>
        <v>11</v>
      </c>
      <c r="AA61" s="49">
        <f t="shared" si="4"/>
        <v>0</v>
      </c>
    </row>
    <row r="62" spans="2:27" ht="51" x14ac:dyDescent="0.25">
      <c r="B62" s="45">
        <v>58</v>
      </c>
      <c r="C62" s="23" t="s">
        <v>439</v>
      </c>
      <c r="D62" s="20" t="s">
        <v>487</v>
      </c>
      <c r="E62" s="46" t="s">
        <v>180</v>
      </c>
      <c r="F62" s="47">
        <v>358.99</v>
      </c>
      <c r="G62" s="62">
        <v>0</v>
      </c>
      <c r="H62" s="62"/>
      <c r="I62" s="62"/>
      <c r="J62" s="62"/>
      <c r="K62" s="62"/>
      <c r="L62" s="62">
        <v>2</v>
      </c>
      <c r="M62" s="62"/>
      <c r="N62" s="62"/>
      <c r="O62" s="62"/>
      <c r="P62" s="62">
        <v>0</v>
      </c>
      <c r="Q62" s="62">
        <v>0</v>
      </c>
      <c r="R62" s="62">
        <v>1</v>
      </c>
      <c r="S62" s="62"/>
      <c r="T62" s="62">
        <v>1</v>
      </c>
      <c r="U62" s="62">
        <v>0</v>
      </c>
      <c r="V62" s="62"/>
      <c r="W62" s="62">
        <v>2</v>
      </c>
      <c r="X62" s="45">
        <v>58</v>
      </c>
      <c r="Y62" s="4"/>
      <c r="Z62" s="48">
        <f t="shared" si="3"/>
        <v>6</v>
      </c>
      <c r="AA62" s="49">
        <f t="shared" si="4"/>
        <v>2153.94</v>
      </c>
    </row>
    <row r="63" spans="2:27" ht="63.75" x14ac:dyDescent="0.25">
      <c r="B63" s="45">
        <v>59</v>
      </c>
      <c r="C63" s="23" t="s">
        <v>453</v>
      </c>
      <c r="D63" s="20" t="s">
        <v>488</v>
      </c>
      <c r="E63" s="46" t="s">
        <v>180</v>
      </c>
      <c r="F63" s="47">
        <v>131.87</v>
      </c>
      <c r="G63" s="62">
        <v>0</v>
      </c>
      <c r="H63" s="62"/>
      <c r="I63" s="62"/>
      <c r="J63" s="62"/>
      <c r="K63" s="62"/>
      <c r="L63" s="62">
        <v>4</v>
      </c>
      <c r="M63" s="62"/>
      <c r="N63" s="62"/>
      <c r="O63" s="62"/>
      <c r="P63" s="62">
        <v>4</v>
      </c>
      <c r="Q63" s="62">
        <v>0</v>
      </c>
      <c r="R63" s="62">
        <v>1</v>
      </c>
      <c r="S63" s="62"/>
      <c r="T63" s="62">
        <v>9</v>
      </c>
      <c r="U63" s="62">
        <v>0</v>
      </c>
      <c r="V63" s="62"/>
      <c r="W63" s="62">
        <v>6</v>
      </c>
      <c r="X63" s="45">
        <v>59</v>
      </c>
      <c r="Y63" s="4"/>
      <c r="Z63" s="48">
        <f t="shared" si="3"/>
        <v>24</v>
      </c>
      <c r="AA63" s="49">
        <f t="shared" si="4"/>
        <v>3164.88</v>
      </c>
    </row>
    <row r="64" spans="2:27" ht="25.5" x14ac:dyDescent="0.25">
      <c r="B64" s="45">
        <v>60</v>
      </c>
      <c r="C64" s="23" t="s">
        <v>489</v>
      </c>
      <c r="D64" s="20" t="s">
        <v>490</v>
      </c>
      <c r="E64" s="46" t="s">
        <v>26</v>
      </c>
      <c r="F64" s="47">
        <v>14.99</v>
      </c>
      <c r="G64" s="62">
        <v>0</v>
      </c>
      <c r="H64" s="62"/>
      <c r="I64" s="62"/>
      <c r="J64" s="62"/>
      <c r="K64" s="62"/>
      <c r="L64" s="62">
        <v>20</v>
      </c>
      <c r="M64" s="62"/>
      <c r="N64" s="62"/>
      <c r="O64" s="62"/>
      <c r="P64" s="62">
        <v>100</v>
      </c>
      <c r="Q64" s="62">
        <v>30</v>
      </c>
      <c r="R64" s="62">
        <v>10</v>
      </c>
      <c r="S64" s="62"/>
      <c r="T64" s="62">
        <v>250</v>
      </c>
      <c r="U64" s="62">
        <v>0</v>
      </c>
      <c r="V64" s="62"/>
      <c r="W64" s="62">
        <v>140</v>
      </c>
      <c r="X64" s="45">
        <v>60</v>
      </c>
      <c r="Y64" s="4"/>
      <c r="Z64" s="48">
        <f t="shared" si="3"/>
        <v>550</v>
      </c>
      <c r="AA64" s="49">
        <f t="shared" si="4"/>
        <v>8244.5</v>
      </c>
    </row>
    <row r="65" spans="2:27" ht="38.25" x14ac:dyDescent="0.25">
      <c r="B65" s="45">
        <v>61</v>
      </c>
      <c r="C65" s="23" t="s">
        <v>489</v>
      </c>
      <c r="D65" s="20" t="s">
        <v>491</v>
      </c>
      <c r="E65" s="46" t="s">
        <v>492</v>
      </c>
      <c r="F65" s="47">
        <v>77.989999999999995</v>
      </c>
      <c r="G65" s="62">
        <v>0</v>
      </c>
      <c r="H65" s="62"/>
      <c r="I65" s="62"/>
      <c r="J65" s="62"/>
      <c r="K65" s="62"/>
      <c r="L65" s="62">
        <v>6</v>
      </c>
      <c r="M65" s="62"/>
      <c r="N65" s="62"/>
      <c r="O65" s="62"/>
      <c r="P65" s="62">
        <v>0</v>
      </c>
      <c r="Q65" s="62">
        <v>0</v>
      </c>
      <c r="R65" s="62">
        <v>5</v>
      </c>
      <c r="S65" s="62"/>
      <c r="T65" s="62">
        <v>0</v>
      </c>
      <c r="U65" s="62">
        <v>0</v>
      </c>
      <c r="V65" s="62"/>
      <c r="W65" s="62">
        <v>52</v>
      </c>
      <c r="X65" s="45">
        <v>61</v>
      </c>
      <c r="Y65" s="4"/>
      <c r="Z65" s="48">
        <f t="shared" si="3"/>
        <v>63</v>
      </c>
      <c r="AA65" s="49">
        <f t="shared" si="4"/>
        <v>4913.37</v>
      </c>
    </row>
    <row r="66" spans="2:27" ht="51" x14ac:dyDescent="0.25">
      <c r="B66" s="45">
        <v>62</v>
      </c>
      <c r="C66" s="23" t="s">
        <v>493</v>
      </c>
      <c r="D66" s="20" t="s">
        <v>494</v>
      </c>
      <c r="E66" s="46" t="s">
        <v>26</v>
      </c>
      <c r="F66" s="47">
        <v>90</v>
      </c>
      <c r="G66" s="62">
        <v>0</v>
      </c>
      <c r="H66" s="62"/>
      <c r="I66" s="62"/>
      <c r="J66" s="62"/>
      <c r="K66" s="62"/>
      <c r="L66" s="62">
        <v>0</v>
      </c>
      <c r="M66" s="62"/>
      <c r="N66" s="62"/>
      <c r="O66" s="62"/>
      <c r="P66" s="62">
        <v>0</v>
      </c>
      <c r="Q66" s="62">
        <v>0</v>
      </c>
      <c r="R66" s="62">
        <v>5</v>
      </c>
      <c r="S66" s="62"/>
      <c r="T66" s="62">
        <v>0</v>
      </c>
      <c r="U66" s="62">
        <v>0</v>
      </c>
      <c r="V66" s="62"/>
      <c r="W66" s="62">
        <v>0</v>
      </c>
      <c r="X66" s="45">
        <v>62</v>
      </c>
      <c r="Y66" s="4"/>
      <c r="Z66" s="48">
        <f t="shared" si="3"/>
        <v>5</v>
      </c>
      <c r="AA66" s="49">
        <f t="shared" si="4"/>
        <v>450</v>
      </c>
    </row>
    <row r="67" spans="2:27" ht="63.75" x14ac:dyDescent="0.25">
      <c r="B67" s="45">
        <v>63</v>
      </c>
      <c r="C67" s="23" t="s">
        <v>435</v>
      </c>
      <c r="D67" s="20" t="s">
        <v>495</v>
      </c>
      <c r="E67" s="46" t="s">
        <v>32</v>
      </c>
      <c r="F67" s="47">
        <v>6.56</v>
      </c>
      <c r="G67" s="62">
        <v>0</v>
      </c>
      <c r="H67" s="62"/>
      <c r="I67" s="62"/>
      <c r="J67" s="62"/>
      <c r="K67" s="62"/>
      <c r="L67" s="62">
        <v>16</v>
      </c>
      <c r="M67" s="62"/>
      <c r="N67" s="62"/>
      <c r="O67" s="62"/>
      <c r="P67" s="62">
        <v>0</v>
      </c>
      <c r="Q67" s="62">
        <v>0</v>
      </c>
      <c r="R67" s="62">
        <v>10</v>
      </c>
      <c r="S67" s="62"/>
      <c r="T67" s="62">
        <v>20</v>
      </c>
      <c r="U67" s="62">
        <v>0</v>
      </c>
      <c r="V67" s="62"/>
      <c r="W67" s="62">
        <v>132</v>
      </c>
      <c r="X67" s="45">
        <v>63</v>
      </c>
      <c r="Y67" s="4"/>
      <c r="Z67" s="48">
        <f t="shared" si="3"/>
        <v>178</v>
      </c>
      <c r="AA67" s="49">
        <f t="shared" si="4"/>
        <v>1167.6799999999998</v>
      </c>
    </row>
    <row r="68" spans="2:27" ht="25.5" hidden="1" x14ac:dyDescent="0.25">
      <c r="B68" s="45">
        <v>64</v>
      </c>
      <c r="C68" s="54" t="s">
        <v>27</v>
      </c>
      <c r="D68" s="20" t="s">
        <v>496</v>
      </c>
      <c r="E68" s="46" t="s">
        <v>391</v>
      </c>
      <c r="F68" s="47">
        <v>0</v>
      </c>
      <c r="G68" s="62">
        <v>0</v>
      </c>
      <c r="H68" s="62"/>
      <c r="I68" s="62"/>
      <c r="J68" s="62"/>
      <c r="K68" s="62"/>
      <c r="L68" s="62">
        <v>0</v>
      </c>
      <c r="M68" s="62"/>
      <c r="N68" s="62"/>
      <c r="O68" s="62"/>
      <c r="P68" s="62">
        <v>0</v>
      </c>
      <c r="Q68" s="62">
        <v>0</v>
      </c>
      <c r="R68" s="62">
        <v>2</v>
      </c>
      <c r="S68" s="62"/>
      <c r="T68" s="62">
        <v>0</v>
      </c>
      <c r="U68" s="62">
        <v>0</v>
      </c>
      <c r="V68" s="62"/>
      <c r="W68" s="62">
        <v>0</v>
      </c>
      <c r="X68" s="45">
        <v>64</v>
      </c>
      <c r="Y68" s="4"/>
      <c r="Z68" s="48">
        <f t="shared" si="3"/>
        <v>2</v>
      </c>
      <c r="AA68" s="49">
        <f t="shared" si="4"/>
        <v>0</v>
      </c>
    </row>
    <row r="69" spans="2:27" ht="25.5" hidden="1" x14ac:dyDescent="0.25">
      <c r="B69" s="45">
        <v>65</v>
      </c>
      <c r="C69" s="54" t="s">
        <v>27</v>
      </c>
      <c r="D69" s="20" t="s">
        <v>497</v>
      </c>
      <c r="E69" s="46" t="s">
        <v>391</v>
      </c>
      <c r="F69" s="47">
        <v>0</v>
      </c>
      <c r="G69" s="62">
        <v>0</v>
      </c>
      <c r="H69" s="62"/>
      <c r="I69" s="62"/>
      <c r="J69" s="62"/>
      <c r="K69" s="62"/>
      <c r="L69" s="62">
        <v>0</v>
      </c>
      <c r="M69" s="62"/>
      <c r="N69" s="62"/>
      <c r="O69" s="62"/>
      <c r="P69" s="62">
        <v>0</v>
      </c>
      <c r="Q69" s="62">
        <v>0</v>
      </c>
      <c r="R69" s="62">
        <v>2</v>
      </c>
      <c r="S69" s="62"/>
      <c r="T69" s="62">
        <v>0</v>
      </c>
      <c r="U69" s="62">
        <v>0</v>
      </c>
      <c r="V69" s="62"/>
      <c r="W69" s="62">
        <v>0</v>
      </c>
      <c r="X69" s="45">
        <v>65</v>
      </c>
      <c r="Y69" s="4"/>
      <c r="Z69" s="48">
        <f t="shared" si="3"/>
        <v>2</v>
      </c>
      <c r="AA69" s="49">
        <f t="shared" si="4"/>
        <v>0</v>
      </c>
    </row>
    <row r="70" spans="2:27" ht="25.5" x14ac:dyDescent="0.25">
      <c r="B70" s="45">
        <v>66</v>
      </c>
      <c r="C70" s="23" t="s">
        <v>439</v>
      </c>
      <c r="D70" s="20" t="s">
        <v>498</v>
      </c>
      <c r="E70" s="46" t="s">
        <v>32</v>
      </c>
      <c r="F70" s="47">
        <v>1.95</v>
      </c>
      <c r="G70" s="62">
        <v>0</v>
      </c>
      <c r="H70" s="62"/>
      <c r="I70" s="62"/>
      <c r="J70" s="62"/>
      <c r="K70" s="62"/>
      <c r="L70" s="62">
        <v>45</v>
      </c>
      <c r="M70" s="62"/>
      <c r="N70" s="62"/>
      <c r="O70" s="62"/>
      <c r="P70" s="62">
        <v>100</v>
      </c>
      <c r="Q70" s="62">
        <v>0</v>
      </c>
      <c r="R70" s="62">
        <v>50</v>
      </c>
      <c r="S70" s="62"/>
      <c r="T70" s="62">
        <v>0</v>
      </c>
      <c r="U70" s="62">
        <v>0</v>
      </c>
      <c r="V70" s="62"/>
      <c r="W70" s="62">
        <v>300</v>
      </c>
      <c r="X70" s="45">
        <v>66</v>
      </c>
      <c r="Y70" s="4"/>
      <c r="Z70" s="48">
        <f t="shared" ref="Z70:Z77" si="5">SUM(G70:W70)</f>
        <v>495</v>
      </c>
      <c r="AA70" s="49">
        <f t="shared" ref="AA70:AA77" si="6">F70*Z70</f>
        <v>965.25</v>
      </c>
    </row>
    <row r="71" spans="2:27" ht="38.25" x14ac:dyDescent="0.25">
      <c r="B71" s="45">
        <v>67</v>
      </c>
      <c r="C71" s="23" t="s">
        <v>493</v>
      </c>
      <c r="D71" s="20" t="s">
        <v>499</v>
      </c>
      <c r="E71" s="46" t="s">
        <v>500</v>
      </c>
      <c r="F71" s="47">
        <v>75</v>
      </c>
      <c r="G71" s="62">
        <v>0</v>
      </c>
      <c r="H71" s="62"/>
      <c r="I71" s="62"/>
      <c r="J71" s="62"/>
      <c r="K71" s="62"/>
      <c r="L71" s="62">
        <v>0</v>
      </c>
      <c r="M71" s="62"/>
      <c r="N71" s="62"/>
      <c r="O71" s="62"/>
      <c r="P71" s="62">
        <v>0</v>
      </c>
      <c r="Q71" s="62">
        <v>0</v>
      </c>
      <c r="R71" s="62">
        <v>10</v>
      </c>
      <c r="S71" s="62"/>
      <c r="T71" s="62">
        <v>0</v>
      </c>
      <c r="U71" s="62">
        <v>0</v>
      </c>
      <c r="V71" s="62"/>
      <c r="W71" s="62">
        <v>0</v>
      </c>
      <c r="X71" s="45">
        <v>67</v>
      </c>
      <c r="Y71" s="4"/>
      <c r="Z71" s="48">
        <f t="shared" si="5"/>
        <v>10</v>
      </c>
      <c r="AA71" s="49">
        <f t="shared" si="6"/>
        <v>750</v>
      </c>
    </row>
    <row r="72" spans="2:27" ht="25.5" x14ac:dyDescent="0.25">
      <c r="B72" s="45">
        <v>68</v>
      </c>
      <c r="C72" s="23" t="s">
        <v>435</v>
      </c>
      <c r="D72" s="20" t="s">
        <v>501</v>
      </c>
      <c r="E72" s="46" t="s">
        <v>500</v>
      </c>
      <c r="F72" s="47">
        <v>60.86</v>
      </c>
      <c r="G72" s="62">
        <v>0</v>
      </c>
      <c r="H72" s="62"/>
      <c r="I72" s="62"/>
      <c r="J72" s="62"/>
      <c r="K72" s="62"/>
      <c r="L72" s="62">
        <v>0</v>
      </c>
      <c r="M72" s="62"/>
      <c r="N72" s="62"/>
      <c r="O72" s="62"/>
      <c r="P72" s="62">
        <v>0</v>
      </c>
      <c r="Q72" s="62">
        <v>0</v>
      </c>
      <c r="R72" s="62">
        <v>10</v>
      </c>
      <c r="S72" s="62"/>
      <c r="T72" s="62">
        <v>0</v>
      </c>
      <c r="U72" s="62">
        <v>0</v>
      </c>
      <c r="V72" s="62"/>
      <c r="W72" s="62">
        <v>0</v>
      </c>
      <c r="X72" s="45">
        <v>68</v>
      </c>
      <c r="Y72" s="4"/>
      <c r="Z72" s="48">
        <f t="shared" si="5"/>
        <v>10</v>
      </c>
      <c r="AA72" s="49">
        <f t="shared" si="6"/>
        <v>608.6</v>
      </c>
    </row>
    <row r="73" spans="2:27" ht="25.5" x14ac:dyDescent="0.25">
      <c r="B73" s="45">
        <v>69</v>
      </c>
      <c r="C73" s="23" t="s">
        <v>435</v>
      </c>
      <c r="D73" s="20" t="s">
        <v>502</v>
      </c>
      <c r="E73" s="46" t="s">
        <v>500</v>
      </c>
      <c r="F73" s="47">
        <v>68.88</v>
      </c>
      <c r="G73" s="62">
        <v>0</v>
      </c>
      <c r="H73" s="62"/>
      <c r="I73" s="62"/>
      <c r="J73" s="62"/>
      <c r="K73" s="62"/>
      <c r="L73" s="62">
        <v>0</v>
      </c>
      <c r="M73" s="62"/>
      <c r="N73" s="62"/>
      <c r="O73" s="62"/>
      <c r="P73" s="62">
        <v>0</v>
      </c>
      <c r="Q73" s="62">
        <v>0</v>
      </c>
      <c r="R73" s="62">
        <v>10</v>
      </c>
      <c r="S73" s="62"/>
      <c r="T73" s="62">
        <v>0</v>
      </c>
      <c r="U73" s="62">
        <v>0</v>
      </c>
      <c r="V73" s="62"/>
      <c r="W73" s="62">
        <v>1</v>
      </c>
      <c r="X73" s="45">
        <v>69</v>
      </c>
      <c r="Y73" s="4"/>
      <c r="Z73" s="48">
        <f t="shared" si="5"/>
        <v>11</v>
      </c>
      <c r="AA73" s="49">
        <f t="shared" si="6"/>
        <v>757.68</v>
      </c>
    </row>
    <row r="74" spans="2:27" ht="25.5" x14ac:dyDescent="0.25">
      <c r="B74" s="45">
        <v>70</v>
      </c>
      <c r="C74" s="23" t="s">
        <v>435</v>
      </c>
      <c r="D74" s="20" t="s">
        <v>503</v>
      </c>
      <c r="E74" s="46" t="s">
        <v>500</v>
      </c>
      <c r="F74" s="47">
        <v>89.54</v>
      </c>
      <c r="G74" s="62">
        <v>0</v>
      </c>
      <c r="H74" s="62"/>
      <c r="I74" s="62"/>
      <c r="J74" s="62"/>
      <c r="K74" s="62"/>
      <c r="L74" s="62">
        <v>0</v>
      </c>
      <c r="M74" s="62"/>
      <c r="N74" s="62"/>
      <c r="O74" s="62"/>
      <c r="P74" s="62">
        <v>0</v>
      </c>
      <c r="Q74" s="62">
        <v>0</v>
      </c>
      <c r="R74" s="62">
        <v>9</v>
      </c>
      <c r="S74" s="62"/>
      <c r="T74" s="62">
        <v>0</v>
      </c>
      <c r="U74" s="62">
        <v>0</v>
      </c>
      <c r="V74" s="62"/>
      <c r="W74" s="62">
        <v>0</v>
      </c>
      <c r="X74" s="45">
        <v>70</v>
      </c>
      <c r="Y74" s="4"/>
      <c r="Z74" s="48">
        <f t="shared" si="5"/>
        <v>9</v>
      </c>
      <c r="AA74" s="49">
        <f t="shared" si="6"/>
        <v>805.86</v>
      </c>
    </row>
    <row r="75" spans="2:27" ht="25.5" x14ac:dyDescent="0.25">
      <c r="B75" s="45">
        <v>71</v>
      </c>
      <c r="C75" s="23" t="s">
        <v>439</v>
      </c>
      <c r="D75" s="20" t="s">
        <v>504</v>
      </c>
      <c r="E75" s="46" t="s">
        <v>500</v>
      </c>
      <c r="F75" s="47">
        <v>109.99</v>
      </c>
      <c r="G75" s="62">
        <v>0</v>
      </c>
      <c r="H75" s="62"/>
      <c r="I75" s="62"/>
      <c r="J75" s="62"/>
      <c r="K75" s="62"/>
      <c r="L75" s="62">
        <v>2</v>
      </c>
      <c r="M75" s="62"/>
      <c r="N75" s="62"/>
      <c r="O75" s="62"/>
      <c r="P75" s="62">
        <v>0</v>
      </c>
      <c r="Q75" s="62">
        <v>0</v>
      </c>
      <c r="R75" s="62">
        <v>10</v>
      </c>
      <c r="S75" s="62"/>
      <c r="T75" s="62">
        <v>0</v>
      </c>
      <c r="U75" s="62">
        <v>0</v>
      </c>
      <c r="V75" s="62"/>
      <c r="W75" s="62">
        <v>0</v>
      </c>
      <c r="X75" s="45">
        <v>71</v>
      </c>
      <c r="Y75" s="4"/>
      <c r="Z75" s="48">
        <f t="shared" si="5"/>
        <v>12</v>
      </c>
      <c r="AA75" s="49">
        <f t="shared" si="6"/>
        <v>1319.8799999999999</v>
      </c>
    </row>
    <row r="76" spans="2:27" ht="25.5" x14ac:dyDescent="0.25">
      <c r="B76" s="45">
        <v>72</v>
      </c>
      <c r="C76" s="23" t="s">
        <v>505</v>
      </c>
      <c r="D76" s="20" t="s">
        <v>506</v>
      </c>
      <c r="E76" s="46" t="s">
        <v>26</v>
      </c>
      <c r="F76" s="47">
        <v>26.42</v>
      </c>
      <c r="G76" s="62">
        <v>0</v>
      </c>
      <c r="H76" s="62"/>
      <c r="I76" s="62"/>
      <c r="J76" s="62"/>
      <c r="K76" s="62"/>
      <c r="L76" s="62">
        <v>0</v>
      </c>
      <c r="M76" s="62"/>
      <c r="N76" s="62"/>
      <c r="O76" s="62"/>
      <c r="P76" s="62">
        <v>0</v>
      </c>
      <c r="Q76" s="62">
        <v>0</v>
      </c>
      <c r="R76" s="62">
        <v>8</v>
      </c>
      <c r="S76" s="62"/>
      <c r="T76" s="62">
        <v>35</v>
      </c>
      <c r="U76" s="62">
        <v>0</v>
      </c>
      <c r="V76" s="62"/>
      <c r="W76" s="62">
        <v>2</v>
      </c>
      <c r="X76" s="45">
        <v>72</v>
      </c>
      <c r="Y76" s="4"/>
      <c r="Z76" s="48">
        <f t="shared" si="5"/>
        <v>45</v>
      </c>
      <c r="AA76" s="49">
        <f t="shared" si="6"/>
        <v>1188.9000000000001</v>
      </c>
    </row>
    <row r="77" spans="2:27" ht="38.25" x14ac:dyDescent="0.25">
      <c r="B77" s="45">
        <v>73</v>
      </c>
      <c r="C77" s="23" t="s">
        <v>428</v>
      </c>
      <c r="D77" s="20" t="s">
        <v>507</v>
      </c>
      <c r="E77" s="46" t="s">
        <v>26</v>
      </c>
      <c r="F77" s="47">
        <v>357.97</v>
      </c>
      <c r="G77" s="62">
        <v>5</v>
      </c>
      <c r="H77" s="62"/>
      <c r="I77" s="62"/>
      <c r="J77" s="62"/>
      <c r="K77" s="62"/>
      <c r="L77" s="62">
        <v>0</v>
      </c>
      <c r="M77" s="62"/>
      <c r="N77" s="62"/>
      <c r="O77" s="62"/>
      <c r="P77" s="62">
        <v>0</v>
      </c>
      <c r="Q77" s="62">
        <v>0</v>
      </c>
      <c r="R77" s="62">
        <v>2</v>
      </c>
      <c r="S77" s="62"/>
      <c r="T77" s="62">
        <v>0</v>
      </c>
      <c r="U77" s="62">
        <v>0</v>
      </c>
      <c r="V77" s="62"/>
      <c r="W77" s="62">
        <v>3</v>
      </c>
      <c r="X77" s="45">
        <v>73</v>
      </c>
      <c r="Y77" s="4"/>
      <c r="Z77" s="48">
        <f t="shared" si="5"/>
        <v>10</v>
      </c>
      <c r="AA77" s="49">
        <f t="shared" si="6"/>
        <v>3579.7000000000003</v>
      </c>
    </row>
  </sheetData>
  <autoFilter ref="B4:AA77" xr:uid="{2937112D-B4D0-4406-854A-9CA3F08D4CE8}">
    <filterColumn colId="1">
      <filters>
        <filter val="ATRIUM INDUSTRIA E COMERCIO DE FERRAGENS LTDA 46.423.434/0001-03"/>
        <filter val="COMERCIAL SPONCHIADO LTDA 13.338.681/0001-44"/>
        <filter val="G. M. BAUER COMERCIO E LICITACOES 45.740.175/0001-73"/>
        <filter val="LUMEN SUPRIMENTAL LTDA 34.777.255/0001-87"/>
        <filter val="MARCENARIA MUNDO DO PICA PAU COMERCIO E INDUSTRIA LTDA 04.603.090/0001-66"/>
        <filter val="PROSPERE CONSTRUCOES, REFORMAS, SERVICOS E COMERCIO DE PRODUTOS INDUSTRIAIS AUTO 23.646.675/0001-08"/>
        <filter val="VRM COMERCIO E SERVICOS LTDA 31.868.626/0001-48"/>
        <filter val="VRM COMERCIO E SERVICOS LTDA 31.868.626/0001-48"/>
      </filters>
    </filterColumn>
  </autoFilter>
  <mergeCells count="1">
    <mergeCell ref="C2:D2"/>
  </mergeCells>
  <conditionalFormatting sqref="G5:W77">
    <cfRule type="cellIs" dxfId="36" priority="1" operator="lessThanOrEqual">
      <formula>0</formula>
    </cfRule>
    <cfRule type="cellIs" dxfId="35" priority="2" operator="lessThanOrEqual">
      <formula>0</formula>
    </cfRule>
  </conditionalFormatting>
  <pageMargins left="0.511811024" right="0.511811024" top="0.78740157499999996" bottom="0.78740157499999996" header="0.31496062000000002" footer="0.31496062000000002"/>
  <ignoredErrors>
    <ignoredError sqref="L3:O3" formula="1"/>
    <ignoredError sqref="P3" formula="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8DB6-1B59-4EAC-ACCA-8C3BF0E8651D}">
  <sheetPr>
    <pageSetUpPr fitToPage="1"/>
  </sheetPr>
  <dimension ref="A2:AD96"/>
  <sheetViews>
    <sheetView zoomScale="70" zoomScaleNormal="70" workbookViewId="0">
      <pane xSplit="4" ySplit="6" topLeftCell="E7" activePane="bottomRight" state="frozen"/>
      <selection activeCell="AF16" sqref="AF16"/>
      <selection pane="topRight" activeCell="AF16" sqref="AF16"/>
      <selection pane="bottomLeft" activeCell="AF16" sqref="AF16"/>
      <selection pane="bottomRight" activeCell="AF16" sqref="AF16"/>
    </sheetView>
  </sheetViews>
  <sheetFormatPr defaultRowHeight="15.75" x14ac:dyDescent="0.25"/>
  <cols>
    <col min="1" max="1" width="9" style="4"/>
    <col min="2" max="2" width="13" style="8" customWidth="1"/>
    <col min="3" max="3" width="66" style="14" customWidth="1"/>
    <col min="4" max="4" width="17.625" style="4" customWidth="1"/>
    <col min="5" max="5" width="24.25" style="4" customWidth="1"/>
    <col min="6" max="6" width="14" style="9" customWidth="1"/>
    <col min="7" max="7" width="9" style="4" hidden="1" customWidth="1"/>
    <col min="8" max="8" width="0" style="4" hidden="1" customWidth="1"/>
    <col min="9" max="9" width="9" style="4"/>
    <col min="10" max="16" width="8" style="4" hidden="1" customWidth="1"/>
    <col min="17" max="18" width="9" style="4"/>
    <col min="19" max="19" width="0" style="4" hidden="1" customWidth="1"/>
    <col min="20" max="21" width="9" style="4"/>
    <col min="22" max="22" width="0" style="4" hidden="1" customWidth="1"/>
    <col min="23" max="23" width="9" style="5"/>
    <col min="24" max="24" width="10.25" style="5" customWidth="1"/>
    <col min="25" max="25" width="4.25" style="5" customWidth="1"/>
    <col min="26" max="26" width="13" style="5" hidden="1" customWidth="1"/>
    <col min="27" max="27" width="15.875" style="5" hidden="1" customWidth="1"/>
    <col min="28" max="30" width="9" style="5"/>
  </cols>
  <sheetData>
    <row r="2" spans="1:30" x14ac:dyDescent="0.25">
      <c r="B2" s="7" t="s">
        <v>0</v>
      </c>
      <c r="C2" s="16" t="s">
        <v>760</v>
      </c>
      <c r="D2" s="99">
        <v>45208</v>
      </c>
      <c r="E2" s="66"/>
      <c r="F2"/>
      <c r="G2"/>
      <c r="H2"/>
      <c r="I2"/>
      <c r="J2"/>
      <c r="K2"/>
      <c r="L2"/>
      <c r="M2"/>
      <c r="N2"/>
      <c r="O2"/>
      <c r="P2"/>
      <c r="Q2"/>
      <c r="R2"/>
      <c r="S2"/>
      <c r="T2"/>
      <c r="U2"/>
      <c r="V2"/>
      <c r="W2"/>
      <c r="X2"/>
      <c r="Y2"/>
      <c r="Z2" s="4"/>
      <c r="AA2" s="72"/>
    </row>
    <row r="3" spans="1:30" x14ac:dyDescent="0.25">
      <c r="B3" s="7" t="s">
        <v>2</v>
      </c>
      <c r="C3" s="16" t="s">
        <v>761</v>
      </c>
      <c r="D3"/>
      <c r="E3" s="66"/>
      <c r="F3"/>
      <c r="G3"/>
      <c r="H3"/>
      <c r="I3"/>
      <c r="J3"/>
      <c r="K3"/>
      <c r="L3"/>
      <c r="M3"/>
      <c r="N3"/>
      <c r="O3"/>
      <c r="P3"/>
      <c r="Q3"/>
      <c r="R3"/>
      <c r="S3"/>
      <c r="T3"/>
      <c r="U3"/>
      <c r="V3"/>
      <c r="W3"/>
      <c r="X3"/>
      <c r="Y3"/>
      <c r="Z3" s="4"/>
      <c r="AA3" s="72"/>
    </row>
    <row r="4" spans="1:30" x14ac:dyDescent="0.25">
      <c r="B4" s="7" t="s">
        <v>3</v>
      </c>
      <c r="C4" s="67">
        <v>45455</v>
      </c>
      <c r="D4"/>
      <c r="E4" s="66"/>
      <c r="F4"/>
      <c r="G4"/>
      <c r="H4"/>
      <c r="I4"/>
      <c r="J4"/>
      <c r="K4"/>
      <c r="L4"/>
      <c r="M4"/>
      <c r="N4"/>
      <c r="O4"/>
      <c r="P4"/>
      <c r="Q4"/>
      <c r="R4"/>
      <c r="S4"/>
      <c r="T4"/>
      <c r="U4"/>
      <c r="V4"/>
      <c r="W4"/>
      <c r="X4"/>
      <c r="Y4"/>
      <c r="Z4" s="4"/>
      <c r="AA4" s="72"/>
    </row>
    <row r="5" spans="1:30" x14ac:dyDescent="0.25">
      <c r="B5" s="68"/>
      <c r="C5" s="68"/>
      <c r="D5" s="68"/>
      <c r="E5" s="69"/>
      <c r="F5" s="68"/>
      <c r="G5" s="68">
        <f>SUM(G7:G96)</f>
        <v>0</v>
      </c>
      <c r="H5" s="68">
        <f t="shared" ref="H5:W5" si="0">SUM(H7:H96)</f>
        <v>0</v>
      </c>
      <c r="I5" s="68">
        <f t="shared" si="0"/>
        <v>113</v>
      </c>
      <c r="J5" s="68">
        <f t="shared" si="0"/>
        <v>0</v>
      </c>
      <c r="K5" s="68">
        <f t="shared" si="0"/>
        <v>0</v>
      </c>
      <c r="L5" s="68">
        <f t="shared" si="0"/>
        <v>0</v>
      </c>
      <c r="M5" s="68">
        <f t="shared" si="0"/>
        <v>0</v>
      </c>
      <c r="N5" s="68">
        <f t="shared" si="0"/>
        <v>0</v>
      </c>
      <c r="O5" s="68">
        <f t="shared" si="0"/>
        <v>0</v>
      </c>
      <c r="P5" s="68">
        <f t="shared" si="0"/>
        <v>0</v>
      </c>
      <c r="Q5" s="68">
        <f t="shared" si="0"/>
        <v>204</v>
      </c>
      <c r="R5" s="68">
        <f t="shared" si="0"/>
        <v>1156</v>
      </c>
      <c r="S5" s="68">
        <f t="shared" si="0"/>
        <v>0</v>
      </c>
      <c r="T5" s="68">
        <f t="shared" si="0"/>
        <v>8544</v>
      </c>
      <c r="U5" s="68">
        <f t="shared" si="0"/>
        <v>0</v>
      </c>
      <c r="V5" s="68">
        <f t="shared" si="0"/>
        <v>0</v>
      </c>
      <c r="W5" s="68">
        <f t="shared" si="0"/>
        <v>480</v>
      </c>
      <c r="X5" s="68"/>
      <c r="Y5" s="68"/>
      <c r="Z5" s="73">
        <f>SUM(Z7:Z96)</f>
        <v>10497</v>
      </c>
      <c r="AA5" s="74">
        <f>SUM(AA7:AA96)</f>
        <v>312745.14999999997</v>
      </c>
    </row>
    <row r="6" spans="1:30" s="1" customFormat="1" ht="25.5" x14ac:dyDescent="0.25">
      <c r="A6" s="2"/>
      <c r="B6" s="11" t="s">
        <v>4</v>
      </c>
      <c r="C6" s="11" t="s">
        <v>5</v>
      </c>
      <c r="D6" s="11" t="s">
        <v>6</v>
      </c>
      <c r="E6" s="71" t="s">
        <v>7</v>
      </c>
      <c r="F6" s="12" t="s">
        <v>8</v>
      </c>
      <c r="G6" s="11" t="s">
        <v>9</v>
      </c>
      <c r="H6" s="11" t="s">
        <v>345</v>
      </c>
      <c r="I6" s="11" t="s">
        <v>346</v>
      </c>
      <c r="J6" s="11" t="s">
        <v>10</v>
      </c>
      <c r="K6" s="11" t="s">
        <v>11</v>
      </c>
      <c r="L6" s="11" t="s">
        <v>12</v>
      </c>
      <c r="M6" s="11" t="s">
        <v>13</v>
      </c>
      <c r="N6" s="11" t="s">
        <v>14</v>
      </c>
      <c r="O6" s="11" t="s">
        <v>15</v>
      </c>
      <c r="P6" s="11" t="s">
        <v>16</v>
      </c>
      <c r="Q6" s="11" t="s">
        <v>17</v>
      </c>
      <c r="R6" s="11" t="s">
        <v>18</v>
      </c>
      <c r="S6" s="11" t="s">
        <v>19</v>
      </c>
      <c r="T6" s="11" t="s">
        <v>20</v>
      </c>
      <c r="U6" s="11" t="s">
        <v>21</v>
      </c>
      <c r="V6" s="11" t="s">
        <v>22</v>
      </c>
      <c r="W6" s="11" t="s">
        <v>23</v>
      </c>
      <c r="X6" s="11" t="s">
        <v>4</v>
      </c>
      <c r="Y6"/>
      <c r="Z6" s="11" t="s">
        <v>689</v>
      </c>
      <c r="AA6" s="12" t="s">
        <v>690</v>
      </c>
      <c r="AB6" s="3"/>
      <c r="AC6" s="3"/>
      <c r="AD6" s="3"/>
    </row>
    <row r="7" spans="1:30" ht="25.5" x14ac:dyDescent="0.25">
      <c r="B7" s="13">
        <v>1</v>
      </c>
      <c r="C7" s="20" t="s">
        <v>762</v>
      </c>
      <c r="D7" s="6" t="s">
        <v>26</v>
      </c>
      <c r="E7" s="55" t="s">
        <v>763</v>
      </c>
      <c r="F7" s="10">
        <v>10.5</v>
      </c>
      <c r="G7" s="62"/>
      <c r="H7" s="62"/>
      <c r="I7" s="62">
        <v>0</v>
      </c>
      <c r="J7" s="6"/>
      <c r="K7" s="6"/>
      <c r="L7" s="62"/>
      <c r="M7" s="6"/>
      <c r="N7" s="6"/>
      <c r="O7" s="6"/>
      <c r="P7" s="6"/>
      <c r="Q7" s="62">
        <v>0</v>
      </c>
      <c r="R7" s="62">
        <v>25</v>
      </c>
      <c r="S7" s="6"/>
      <c r="T7" s="62">
        <v>20</v>
      </c>
      <c r="U7" s="62">
        <v>0</v>
      </c>
      <c r="V7" s="6"/>
      <c r="W7" s="62">
        <v>30</v>
      </c>
      <c r="X7" s="13">
        <v>1</v>
      </c>
      <c r="Y7"/>
      <c r="Z7" s="6">
        <f>SUM(G7:W7)</f>
        <v>75</v>
      </c>
      <c r="AA7" s="76">
        <f>F7*Z7</f>
        <v>787.5</v>
      </c>
    </row>
    <row r="8" spans="1:30" ht="25.5" x14ac:dyDescent="0.25">
      <c r="B8" s="13">
        <v>2</v>
      </c>
      <c r="C8" s="20" t="s">
        <v>764</v>
      </c>
      <c r="D8" s="6" t="s">
        <v>26</v>
      </c>
      <c r="E8" s="55" t="s">
        <v>763</v>
      </c>
      <c r="F8" s="10">
        <v>6.5</v>
      </c>
      <c r="G8" s="62"/>
      <c r="H8" s="62"/>
      <c r="I8" s="62">
        <v>0</v>
      </c>
      <c r="J8" s="6"/>
      <c r="K8" s="6"/>
      <c r="L8" s="62"/>
      <c r="M8" s="6"/>
      <c r="N8" s="6"/>
      <c r="O8" s="6"/>
      <c r="P8" s="6"/>
      <c r="Q8" s="62">
        <v>0</v>
      </c>
      <c r="R8" s="62">
        <v>50</v>
      </c>
      <c r="S8" s="6"/>
      <c r="T8" s="62">
        <v>20</v>
      </c>
      <c r="U8" s="62">
        <v>0</v>
      </c>
      <c r="V8" s="6"/>
      <c r="W8" s="62">
        <v>0</v>
      </c>
      <c r="X8" s="13">
        <v>2</v>
      </c>
      <c r="Y8"/>
      <c r="Z8" s="6">
        <f t="shared" ref="Z8:Z71" si="1">SUM(G8:W8)</f>
        <v>70</v>
      </c>
      <c r="AA8" s="76">
        <f t="shared" ref="AA8:AA71" si="2">F8*Z8</f>
        <v>455</v>
      </c>
    </row>
    <row r="9" spans="1:30" ht="25.5" x14ac:dyDescent="0.25">
      <c r="B9" s="13">
        <v>3</v>
      </c>
      <c r="C9" s="20" t="s">
        <v>765</v>
      </c>
      <c r="D9" s="6" t="s">
        <v>26</v>
      </c>
      <c r="E9" s="55" t="s">
        <v>763</v>
      </c>
      <c r="F9" s="10">
        <v>6.5</v>
      </c>
      <c r="G9" s="62"/>
      <c r="H9" s="62"/>
      <c r="I9" s="62">
        <v>0</v>
      </c>
      <c r="J9" s="6"/>
      <c r="K9" s="6"/>
      <c r="L9" s="62"/>
      <c r="M9" s="6"/>
      <c r="N9" s="6"/>
      <c r="O9" s="6"/>
      <c r="P9" s="6"/>
      <c r="Q9" s="62">
        <v>0</v>
      </c>
      <c r="R9" s="62">
        <v>50</v>
      </c>
      <c r="S9" s="6"/>
      <c r="T9" s="62">
        <v>20</v>
      </c>
      <c r="U9" s="62">
        <v>0</v>
      </c>
      <c r="V9" s="6"/>
      <c r="W9" s="62">
        <v>0</v>
      </c>
      <c r="X9" s="13">
        <v>3</v>
      </c>
      <c r="Y9"/>
      <c r="Z9" s="6">
        <f t="shared" si="1"/>
        <v>70</v>
      </c>
      <c r="AA9" s="76">
        <f t="shared" si="2"/>
        <v>455</v>
      </c>
    </row>
    <row r="10" spans="1:30" ht="38.25" x14ac:dyDescent="0.25">
      <c r="B10" s="13">
        <v>4</v>
      </c>
      <c r="C10" s="20" t="s">
        <v>766</v>
      </c>
      <c r="D10" s="6" t="s">
        <v>26</v>
      </c>
      <c r="E10" s="55" t="s">
        <v>767</v>
      </c>
      <c r="F10" s="10">
        <v>15</v>
      </c>
      <c r="G10" s="62"/>
      <c r="H10" s="62"/>
      <c r="I10" s="62">
        <v>12</v>
      </c>
      <c r="J10" s="6"/>
      <c r="K10" s="6"/>
      <c r="L10" s="62"/>
      <c r="M10" s="6"/>
      <c r="N10" s="6"/>
      <c r="O10" s="6"/>
      <c r="P10" s="6"/>
      <c r="Q10" s="62">
        <v>5</v>
      </c>
      <c r="R10" s="62">
        <v>50</v>
      </c>
      <c r="S10" s="6"/>
      <c r="T10" s="62">
        <v>0</v>
      </c>
      <c r="U10" s="62">
        <v>0</v>
      </c>
      <c r="V10" s="6"/>
      <c r="W10" s="62">
        <v>0</v>
      </c>
      <c r="X10" s="13">
        <v>4</v>
      </c>
      <c r="Y10"/>
      <c r="Z10" s="6">
        <f t="shared" si="1"/>
        <v>67</v>
      </c>
      <c r="AA10" s="76">
        <f t="shared" si="2"/>
        <v>1005</v>
      </c>
    </row>
    <row r="11" spans="1:30" ht="25.5" x14ac:dyDescent="0.25">
      <c r="B11" s="13">
        <v>5</v>
      </c>
      <c r="C11" s="20" t="s">
        <v>768</v>
      </c>
      <c r="D11" s="6" t="s">
        <v>26</v>
      </c>
      <c r="E11" s="55" t="s">
        <v>767</v>
      </c>
      <c r="F11" s="10">
        <v>14</v>
      </c>
      <c r="G11" s="62"/>
      <c r="H11" s="62"/>
      <c r="I11" s="62">
        <v>0</v>
      </c>
      <c r="J11" s="6"/>
      <c r="K11" s="6"/>
      <c r="L11" s="62"/>
      <c r="M11" s="6"/>
      <c r="N11" s="6"/>
      <c r="O11" s="6"/>
      <c r="P11" s="6"/>
      <c r="Q11" s="62">
        <v>15</v>
      </c>
      <c r="R11" s="62">
        <v>50</v>
      </c>
      <c r="S11" s="6"/>
      <c r="T11" s="62">
        <v>0</v>
      </c>
      <c r="U11" s="62">
        <v>0</v>
      </c>
      <c r="V11" s="6"/>
      <c r="W11" s="62">
        <v>0</v>
      </c>
      <c r="X11" s="13">
        <v>5</v>
      </c>
      <c r="Y11"/>
      <c r="Z11" s="6">
        <f t="shared" si="1"/>
        <v>65</v>
      </c>
      <c r="AA11" s="76">
        <f t="shared" si="2"/>
        <v>910</v>
      </c>
    </row>
    <row r="12" spans="1:30" ht="25.5" x14ac:dyDescent="0.25">
      <c r="B12" s="13">
        <v>6</v>
      </c>
      <c r="C12" s="20" t="s">
        <v>769</v>
      </c>
      <c r="D12" s="6" t="s">
        <v>26</v>
      </c>
      <c r="E12" s="55" t="s">
        <v>763</v>
      </c>
      <c r="F12" s="10">
        <v>2.5</v>
      </c>
      <c r="G12" s="62"/>
      <c r="H12" s="62"/>
      <c r="I12" s="62">
        <v>0</v>
      </c>
      <c r="J12" s="6"/>
      <c r="K12" s="6"/>
      <c r="L12" s="62"/>
      <c r="M12" s="6"/>
      <c r="N12" s="6"/>
      <c r="O12" s="6"/>
      <c r="P12" s="6"/>
      <c r="Q12" s="62">
        <v>0</v>
      </c>
      <c r="R12" s="62">
        <v>100</v>
      </c>
      <c r="S12" s="6"/>
      <c r="T12" s="62">
        <v>0</v>
      </c>
      <c r="U12" s="62">
        <v>0</v>
      </c>
      <c r="V12" s="6"/>
      <c r="W12" s="62">
        <v>100</v>
      </c>
      <c r="X12" s="13">
        <v>6</v>
      </c>
      <c r="Y12"/>
      <c r="Z12" s="6">
        <f t="shared" si="1"/>
        <v>200</v>
      </c>
      <c r="AA12" s="76">
        <f t="shared" si="2"/>
        <v>500</v>
      </c>
    </row>
    <row r="13" spans="1:30" ht="25.5" x14ac:dyDescent="0.25">
      <c r="B13" s="13">
        <v>7</v>
      </c>
      <c r="C13" s="20" t="s">
        <v>770</v>
      </c>
      <c r="D13" s="6" t="s">
        <v>771</v>
      </c>
      <c r="E13" s="55" t="s">
        <v>772</v>
      </c>
      <c r="F13" s="10">
        <v>160</v>
      </c>
      <c r="G13" s="62"/>
      <c r="H13" s="62"/>
      <c r="I13" s="62">
        <v>1</v>
      </c>
      <c r="J13" s="6"/>
      <c r="K13" s="6"/>
      <c r="L13" s="62"/>
      <c r="M13" s="6"/>
      <c r="N13" s="6"/>
      <c r="O13" s="6"/>
      <c r="P13" s="6"/>
      <c r="Q13" s="62">
        <v>0</v>
      </c>
      <c r="R13" s="62">
        <v>1</v>
      </c>
      <c r="S13" s="6"/>
      <c r="T13" s="62">
        <v>0</v>
      </c>
      <c r="U13" s="62">
        <v>0</v>
      </c>
      <c r="V13" s="6"/>
      <c r="W13" s="62">
        <v>0</v>
      </c>
      <c r="X13" s="13">
        <v>7</v>
      </c>
      <c r="Y13"/>
      <c r="Z13" s="6">
        <f t="shared" si="1"/>
        <v>2</v>
      </c>
      <c r="AA13" s="76">
        <f t="shared" si="2"/>
        <v>320</v>
      </c>
    </row>
    <row r="14" spans="1:30" ht="63.75" x14ac:dyDescent="0.25">
      <c r="B14" s="13">
        <v>8</v>
      </c>
      <c r="C14" s="20" t="s">
        <v>773</v>
      </c>
      <c r="D14" s="6" t="s">
        <v>771</v>
      </c>
      <c r="E14" s="55" t="s">
        <v>774</v>
      </c>
      <c r="F14" s="10">
        <v>1543.5</v>
      </c>
      <c r="G14" s="62"/>
      <c r="H14" s="62"/>
      <c r="I14" s="62">
        <v>0</v>
      </c>
      <c r="J14" s="6"/>
      <c r="K14" s="6"/>
      <c r="L14" s="62"/>
      <c r="M14" s="6"/>
      <c r="N14" s="6"/>
      <c r="O14" s="6"/>
      <c r="P14" s="6"/>
      <c r="Q14" s="62">
        <v>0</v>
      </c>
      <c r="R14" s="62">
        <v>0</v>
      </c>
      <c r="S14" s="6"/>
      <c r="T14" s="62">
        <v>8</v>
      </c>
      <c r="U14" s="62">
        <v>0</v>
      </c>
      <c r="V14" s="6"/>
      <c r="W14" s="62">
        <v>5</v>
      </c>
      <c r="X14" s="13">
        <v>8</v>
      </c>
      <c r="Y14"/>
      <c r="Z14" s="6">
        <f t="shared" si="1"/>
        <v>13</v>
      </c>
      <c r="AA14" s="76">
        <f t="shared" si="2"/>
        <v>20065.5</v>
      </c>
    </row>
    <row r="15" spans="1:30" ht="38.25" x14ac:dyDescent="0.25">
      <c r="B15" s="13">
        <v>9</v>
      </c>
      <c r="C15" s="20" t="s">
        <v>775</v>
      </c>
      <c r="D15" s="6" t="s">
        <v>771</v>
      </c>
      <c r="E15" s="55" t="s">
        <v>776</v>
      </c>
      <c r="F15" s="10">
        <v>82.3</v>
      </c>
      <c r="G15" s="62"/>
      <c r="H15" s="62"/>
      <c r="I15" s="62">
        <v>0</v>
      </c>
      <c r="J15" s="6"/>
      <c r="K15" s="6"/>
      <c r="L15" s="62"/>
      <c r="M15" s="6"/>
      <c r="N15" s="6"/>
      <c r="O15" s="6"/>
      <c r="P15" s="6"/>
      <c r="Q15" s="62">
        <v>0</v>
      </c>
      <c r="R15" s="62">
        <v>3</v>
      </c>
      <c r="S15" s="6"/>
      <c r="T15" s="62">
        <v>6</v>
      </c>
      <c r="U15" s="62">
        <v>0</v>
      </c>
      <c r="V15" s="6"/>
      <c r="W15" s="62">
        <v>1</v>
      </c>
      <c r="X15" s="13">
        <v>9</v>
      </c>
      <c r="Y15"/>
      <c r="Z15" s="6">
        <f t="shared" si="1"/>
        <v>10</v>
      </c>
      <c r="AA15" s="76">
        <f t="shared" si="2"/>
        <v>823</v>
      </c>
    </row>
    <row r="16" spans="1:30" ht="38.25" x14ac:dyDescent="0.25">
      <c r="B16" s="13">
        <v>10</v>
      </c>
      <c r="C16" s="20" t="s">
        <v>777</v>
      </c>
      <c r="D16" s="6" t="s">
        <v>771</v>
      </c>
      <c r="E16" s="55" t="s">
        <v>776</v>
      </c>
      <c r="F16" s="10">
        <v>82.5</v>
      </c>
      <c r="G16" s="62"/>
      <c r="H16" s="62"/>
      <c r="I16" s="62">
        <v>0</v>
      </c>
      <c r="J16" s="6"/>
      <c r="K16" s="6"/>
      <c r="L16" s="62"/>
      <c r="M16" s="6"/>
      <c r="N16" s="6"/>
      <c r="O16" s="6"/>
      <c r="P16" s="6"/>
      <c r="Q16" s="62">
        <v>0</v>
      </c>
      <c r="R16" s="62">
        <v>0</v>
      </c>
      <c r="S16" s="6"/>
      <c r="T16" s="62">
        <v>5</v>
      </c>
      <c r="U16" s="62">
        <v>0</v>
      </c>
      <c r="V16" s="6"/>
      <c r="W16" s="62">
        <v>8</v>
      </c>
      <c r="X16" s="13">
        <v>10</v>
      </c>
      <c r="Y16"/>
      <c r="Z16" s="6">
        <f t="shared" si="1"/>
        <v>13</v>
      </c>
      <c r="AA16" s="76">
        <f t="shared" si="2"/>
        <v>1072.5</v>
      </c>
    </row>
    <row r="17" spans="2:27" ht="38.25" x14ac:dyDescent="0.25">
      <c r="B17" s="13">
        <v>11</v>
      </c>
      <c r="C17" s="20" t="s">
        <v>778</v>
      </c>
      <c r="D17" s="6" t="s">
        <v>771</v>
      </c>
      <c r="E17" s="55" t="s">
        <v>776</v>
      </c>
      <c r="F17" s="10">
        <v>82.5</v>
      </c>
      <c r="G17" s="62"/>
      <c r="H17" s="62"/>
      <c r="I17" s="62">
        <v>0</v>
      </c>
      <c r="J17" s="6"/>
      <c r="K17" s="6"/>
      <c r="L17" s="62"/>
      <c r="M17" s="6"/>
      <c r="N17" s="6"/>
      <c r="O17" s="6"/>
      <c r="P17" s="6"/>
      <c r="Q17" s="62">
        <v>1</v>
      </c>
      <c r="R17" s="62">
        <v>3</v>
      </c>
      <c r="S17" s="6"/>
      <c r="T17" s="62">
        <v>6</v>
      </c>
      <c r="U17" s="62">
        <v>0</v>
      </c>
      <c r="V17" s="6"/>
      <c r="W17" s="62">
        <v>8</v>
      </c>
      <c r="X17" s="13">
        <v>11</v>
      </c>
      <c r="Y17"/>
      <c r="Z17" s="6">
        <f t="shared" si="1"/>
        <v>18</v>
      </c>
      <c r="AA17" s="76">
        <f t="shared" si="2"/>
        <v>1485</v>
      </c>
    </row>
    <row r="18" spans="2:27" ht="38.25" x14ac:dyDescent="0.25">
      <c r="B18" s="13">
        <v>12</v>
      </c>
      <c r="C18" s="20" t="s">
        <v>779</v>
      </c>
      <c r="D18" s="6" t="s">
        <v>771</v>
      </c>
      <c r="E18" s="55" t="s">
        <v>776</v>
      </c>
      <c r="F18" s="10">
        <v>83</v>
      </c>
      <c r="G18" s="62"/>
      <c r="H18" s="62"/>
      <c r="I18" s="62">
        <v>0</v>
      </c>
      <c r="J18" s="6"/>
      <c r="K18" s="6"/>
      <c r="L18" s="62"/>
      <c r="M18" s="6"/>
      <c r="N18" s="6"/>
      <c r="O18" s="6"/>
      <c r="P18" s="6"/>
      <c r="Q18" s="62">
        <v>1</v>
      </c>
      <c r="R18" s="62">
        <v>3</v>
      </c>
      <c r="S18" s="6"/>
      <c r="T18" s="62">
        <v>6</v>
      </c>
      <c r="U18" s="62">
        <v>0</v>
      </c>
      <c r="V18" s="6"/>
      <c r="W18" s="62">
        <v>9</v>
      </c>
      <c r="X18" s="13">
        <v>12</v>
      </c>
      <c r="Y18"/>
      <c r="Z18" s="6">
        <f t="shared" si="1"/>
        <v>19</v>
      </c>
      <c r="AA18" s="76">
        <f t="shared" si="2"/>
        <v>1577</v>
      </c>
    </row>
    <row r="19" spans="2:27" ht="38.25" x14ac:dyDescent="0.25">
      <c r="B19" s="13">
        <v>13</v>
      </c>
      <c r="C19" s="20" t="s">
        <v>780</v>
      </c>
      <c r="D19" s="6" t="s">
        <v>771</v>
      </c>
      <c r="E19" s="55" t="s">
        <v>776</v>
      </c>
      <c r="F19" s="10">
        <v>83</v>
      </c>
      <c r="G19" s="62"/>
      <c r="H19" s="62"/>
      <c r="I19" s="62">
        <v>0</v>
      </c>
      <c r="J19" s="6"/>
      <c r="K19" s="6"/>
      <c r="L19" s="62"/>
      <c r="M19" s="6"/>
      <c r="N19" s="6"/>
      <c r="O19" s="6"/>
      <c r="P19" s="6"/>
      <c r="Q19" s="62">
        <v>0</v>
      </c>
      <c r="R19" s="62">
        <v>2</v>
      </c>
      <c r="S19" s="6"/>
      <c r="T19" s="62">
        <v>6</v>
      </c>
      <c r="U19" s="62">
        <v>0</v>
      </c>
      <c r="V19" s="6"/>
      <c r="W19" s="62">
        <v>0</v>
      </c>
      <c r="X19" s="13">
        <v>13</v>
      </c>
      <c r="Y19"/>
      <c r="Z19" s="6">
        <f t="shared" si="1"/>
        <v>8</v>
      </c>
      <c r="AA19" s="76">
        <f t="shared" si="2"/>
        <v>664</v>
      </c>
    </row>
    <row r="20" spans="2:27" ht="38.25" x14ac:dyDescent="0.25">
      <c r="B20" s="13">
        <v>14</v>
      </c>
      <c r="C20" s="20" t="s">
        <v>781</v>
      </c>
      <c r="D20" s="6" t="s">
        <v>771</v>
      </c>
      <c r="E20" s="55" t="s">
        <v>776</v>
      </c>
      <c r="F20" s="10">
        <v>83</v>
      </c>
      <c r="G20" s="62"/>
      <c r="H20" s="62"/>
      <c r="I20" s="62">
        <v>0</v>
      </c>
      <c r="J20" s="6"/>
      <c r="K20" s="6"/>
      <c r="L20" s="62"/>
      <c r="M20" s="6"/>
      <c r="N20" s="6"/>
      <c r="O20" s="6"/>
      <c r="P20" s="6"/>
      <c r="Q20" s="62">
        <v>0</v>
      </c>
      <c r="R20" s="62">
        <v>0</v>
      </c>
      <c r="S20" s="6"/>
      <c r="T20" s="62">
        <v>6</v>
      </c>
      <c r="U20" s="62">
        <v>0</v>
      </c>
      <c r="V20" s="6"/>
      <c r="W20" s="62">
        <v>0</v>
      </c>
      <c r="X20" s="13">
        <v>14</v>
      </c>
      <c r="Y20"/>
      <c r="Z20" s="6">
        <f t="shared" si="1"/>
        <v>6</v>
      </c>
      <c r="AA20" s="76">
        <f t="shared" si="2"/>
        <v>498</v>
      </c>
    </row>
    <row r="21" spans="2:27" ht="38.25" x14ac:dyDescent="0.25">
      <c r="B21" s="13">
        <v>15</v>
      </c>
      <c r="C21" s="20" t="s">
        <v>782</v>
      </c>
      <c r="D21" s="6" t="s">
        <v>771</v>
      </c>
      <c r="E21" s="55" t="s">
        <v>783</v>
      </c>
      <c r="F21" s="10">
        <v>470</v>
      </c>
      <c r="G21" s="62"/>
      <c r="H21" s="62"/>
      <c r="I21" s="62">
        <v>0</v>
      </c>
      <c r="J21" s="6"/>
      <c r="K21" s="6"/>
      <c r="L21" s="62"/>
      <c r="M21" s="6"/>
      <c r="N21" s="6"/>
      <c r="O21" s="6"/>
      <c r="P21" s="6"/>
      <c r="Q21" s="62">
        <v>0</v>
      </c>
      <c r="R21" s="62">
        <v>0</v>
      </c>
      <c r="S21" s="6"/>
      <c r="T21" s="62">
        <v>4</v>
      </c>
      <c r="U21" s="62">
        <v>0</v>
      </c>
      <c r="V21" s="6"/>
      <c r="W21" s="62">
        <v>8</v>
      </c>
      <c r="X21" s="13">
        <v>15</v>
      </c>
      <c r="Y21"/>
      <c r="Z21" s="6">
        <f t="shared" si="1"/>
        <v>12</v>
      </c>
      <c r="AA21" s="76">
        <f t="shared" si="2"/>
        <v>5640</v>
      </c>
    </row>
    <row r="22" spans="2:27" ht="38.25" x14ac:dyDescent="0.25">
      <c r="B22" s="13">
        <v>16</v>
      </c>
      <c r="C22" s="20" t="s">
        <v>784</v>
      </c>
      <c r="D22" s="6" t="s">
        <v>771</v>
      </c>
      <c r="E22" s="55" t="s">
        <v>783</v>
      </c>
      <c r="F22" s="10">
        <v>480</v>
      </c>
      <c r="G22" s="62"/>
      <c r="H22" s="62"/>
      <c r="I22" s="62">
        <v>0</v>
      </c>
      <c r="J22" s="6"/>
      <c r="K22" s="6"/>
      <c r="L22" s="62"/>
      <c r="M22" s="6"/>
      <c r="N22" s="6"/>
      <c r="O22" s="6"/>
      <c r="P22" s="6"/>
      <c r="Q22" s="62">
        <v>0</v>
      </c>
      <c r="R22" s="62">
        <v>1</v>
      </c>
      <c r="S22" s="6"/>
      <c r="T22" s="62">
        <v>3</v>
      </c>
      <c r="U22" s="62">
        <v>0</v>
      </c>
      <c r="V22" s="6"/>
      <c r="W22" s="62">
        <v>8</v>
      </c>
      <c r="X22" s="13">
        <v>16</v>
      </c>
      <c r="Y22"/>
      <c r="Z22" s="6">
        <f t="shared" si="1"/>
        <v>12</v>
      </c>
      <c r="AA22" s="76">
        <f t="shared" si="2"/>
        <v>5760</v>
      </c>
    </row>
    <row r="23" spans="2:27" ht="38.25" x14ac:dyDescent="0.25">
      <c r="B23" s="13">
        <v>17</v>
      </c>
      <c r="C23" s="20" t="s">
        <v>785</v>
      </c>
      <c r="D23" s="6" t="s">
        <v>771</v>
      </c>
      <c r="E23" s="55" t="s">
        <v>783</v>
      </c>
      <c r="F23" s="10">
        <v>490</v>
      </c>
      <c r="G23" s="62"/>
      <c r="H23" s="62"/>
      <c r="I23" s="62">
        <v>0</v>
      </c>
      <c r="J23" s="6"/>
      <c r="K23" s="6"/>
      <c r="L23" s="62"/>
      <c r="M23" s="6"/>
      <c r="N23" s="6"/>
      <c r="O23" s="6"/>
      <c r="P23" s="6"/>
      <c r="Q23" s="62">
        <v>0</v>
      </c>
      <c r="R23" s="62">
        <v>1</v>
      </c>
      <c r="S23" s="6"/>
      <c r="T23" s="62">
        <v>2</v>
      </c>
      <c r="U23" s="62">
        <v>0</v>
      </c>
      <c r="V23" s="6"/>
      <c r="W23" s="62">
        <v>8</v>
      </c>
      <c r="X23" s="13">
        <v>17</v>
      </c>
      <c r="Y23"/>
      <c r="Z23" s="6">
        <f t="shared" si="1"/>
        <v>11</v>
      </c>
      <c r="AA23" s="76">
        <f t="shared" si="2"/>
        <v>5390</v>
      </c>
    </row>
    <row r="24" spans="2:27" ht="38.25" x14ac:dyDescent="0.25">
      <c r="B24" s="13">
        <v>18</v>
      </c>
      <c r="C24" s="20" t="s">
        <v>786</v>
      </c>
      <c r="D24" s="6" t="s">
        <v>771</v>
      </c>
      <c r="E24" s="55" t="s">
        <v>783</v>
      </c>
      <c r="F24" s="10">
        <v>485</v>
      </c>
      <c r="G24" s="62"/>
      <c r="H24" s="62"/>
      <c r="I24" s="62">
        <v>0</v>
      </c>
      <c r="J24" s="6"/>
      <c r="K24" s="6"/>
      <c r="L24" s="62"/>
      <c r="M24" s="6"/>
      <c r="N24" s="6"/>
      <c r="O24" s="6"/>
      <c r="P24" s="6"/>
      <c r="Q24" s="62">
        <v>0</v>
      </c>
      <c r="R24" s="62">
        <v>0</v>
      </c>
      <c r="S24" s="6"/>
      <c r="T24" s="62">
        <v>3</v>
      </c>
      <c r="U24" s="62">
        <v>0</v>
      </c>
      <c r="V24" s="6"/>
      <c r="W24" s="62">
        <v>0</v>
      </c>
      <c r="X24" s="13">
        <v>18</v>
      </c>
      <c r="Y24"/>
      <c r="Z24" s="6">
        <f t="shared" si="1"/>
        <v>3</v>
      </c>
      <c r="AA24" s="76">
        <f t="shared" si="2"/>
        <v>1455</v>
      </c>
    </row>
    <row r="25" spans="2:27" ht="38.25" x14ac:dyDescent="0.25">
      <c r="B25" s="13">
        <v>19</v>
      </c>
      <c r="C25" s="20" t="s">
        <v>787</v>
      </c>
      <c r="D25" s="6" t="s">
        <v>771</v>
      </c>
      <c r="E25" s="55" t="s">
        <v>783</v>
      </c>
      <c r="F25" s="10">
        <v>490</v>
      </c>
      <c r="G25" s="62"/>
      <c r="H25" s="62"/>
      <c r="I25" s="62">
        <v>0</v>
      </c>
      <c r="J25" s="6"/>
      <c r="K25" s="6"/>
      <c r="L25" s="62"/>
      <c r="M25" s="6"/>
      <c r="N25" s="6"/>
      <c r="O25" s="6"/>
      <c r="P25" s="6"/>
      <c r="Q25" s="62">
        <v>0</v>
      </c>
      <c r="R25" s="62">
        <v>0</v>
      </c>
      <c r="S25" s="6"/>
      <c r="T25" s="62">
        <v>3</v>
      </c>
      <c r="U25" s="62">
        <v>0</v>
      </c>
      <c r="V25" s="6"/>
      <c r="W25" s="62">
        <v>0</v>
      </c>
      <c r="X25" s="13">
        <v>19</v>
      </c>
      <c r="Y25"/>
      <c r="Z25" s="6">
        <f t="shared" si="1"/>
        <v>3</v>
      </c>
      <c r="AA25" s="76">
        <f t="shared" si="2"/>
        <v>1470</v>
      </c>
    </row>
    <row r="26" spans="2:27" ht="38.25" x14ac:dyDescent="0.25">
      <c r="B26" s="13">
        <v>20</v>
      </c>
      <c r="C26" s="20" t="s">
        <v>788</v>
      </c>
      <c r="D26" s="6" t="s">
        <v>771</v>
      </c>
      <c r="E26" s="55" t="s">
        <v>776</v>
      </c>
      <c r="F26" s="10">
        <v>799.5</v>
      </c>
      <c r="G26" s="62"/>
      <c r="H26" s="62"/>
      <c r="I26" s="62">
        <v>0</v>
      </c>
      <c r="J26" s="6"/>
      <c r="K26" s="6"/>
      <c r="L26" s="62"/>
      <c r="M26" s="6"/>
      <c r="N26" s="6"/>
      <c r="O26" s="6"/>
      <c r="P26" s="6"/>
      <c r="Q26" s="62">
        <v>0</v>
      </c>
      <c r="R26" s="62">
        <v>0</v>
      </c>
      <c r="S26" s="6"/>
      <c r="T26" s="62">
        <v>0</v>
      </c>
      <c r="U26" s="62">
        <v>0</v>
      </c>
      <c r="V26" s="6"/>
      <c r="W26" s="62">
        <v>2</v>
      </c>
      <c r="X26" s="13">
        <v>20</v>
      </c>
      <c r="Y26"/>
      <c r="Z26" s="6">
        <f t="shared" si="1"/>
        <v>2</v>
      </c>
      <c r="AA26" s="76">
        <f t="shared" si="2"/>
        <v>1599</v>
      </c>
    </row>
    <row r="27" spans="2:27" ht="38.25" x14ac:dyDescent="0.25">
      <c r="B27" s="13">
        <v>21</v>
      </c>
      <c r="C27" s="20" t="s">
        <v>789</v>
      </c>
      <c r="D27" s="6" t="s">
        <v>771</v>
      </c>
      <c r="E27" s="55" t="s">
        <v>776</v>
      </c>
      <c r="F27" s="10">
        <v>835.5</v>
      </c>
      <c r="G27" s="62"/>
      <c r="H27" s="62"/>
      <c r="I27" s="62">
        <v>0</v>
      </c>
      <c r="J27" s="6"/>
      <c r="K27" s="6"/>
      <c r="L27" s="62"/>
      <c r="M27" s="6"/>
      <c r="N27" s="6"/>
      <c r="O27" s="6"/>
      <c r="P27" s="6"/>
      <c r="Q27" s="62">
        <v>0</v>
      </c>
      <c r="R27" s="62">
        <v>1</v>
      </c>
      <c r="S27" s="6"/>
      <c r="T27" s="62">
        <v>0</v>
      </c>
      <c r="U27" s="62">
        <v>0</v>
      </c>
      <c r="V27" s="6"/>
      <c r="W27" s="62">
        <v>2</v>
      </c>
      <c r="X27" s="13">
        <v>21</v>
      </c>
      <c r="Y27"/>
      <c r="Z27" s="6">
        <f t="shared" si="1"/>
        <v>3</v>
      </c>
      <c r="AA27" s="76">
        <f t="shared" si="2"/>
        <v>2506.5</v>
      </c>
    </row>
    <row r="28" spans="2:27" ht="38.25" x14ac:dyDescent="0.25">
      <c r="B28" s="13">
        <v>22</v>
      </c>
      <c r="C28" s="20" t="s">
        <v>790</v>
      </c>
      <c r="D28" s="6" t="s">
        <v>771</v>
      </c>
      <c r="E28" s="55" t="s">
        <v>776</v>
      </c>
      <c r="F28" s="10">
        <v>854.5</v>
      </c>
      <c r="G28" s="62"/>
      <c r="H28" s="62"/>
      <c r="I28" s="62">
        <v>0</v>
      </c>
      <c r="J28" s="6"/>
      <c r="K28" s="6"/>
      <c r="L28" s="62"/>
      <c r="M28" s="6"/>
      <c r="N28" s="6"/>
      <c r="O28" s="6"/>
      <c r="P28" s="6"/>
      <c r="Q28" s="62">
        <v>0</v>
      </c>
      <c r="R28" s="62">
        <v>1</v>
      </c>
      <c r="S28" s="6"/>
      <c r="T28" s="62">
        <v>0</v>
      </c>
      <c r="U28" s="62">
        <v>0</v>
      </c>
      <c r="V28" s="6"/>
      <c r="W28" s="62">
        <v>2</v>
      </c>
      <c r="X28" s="13">
        <v>22</v>
      </c>
      <c r="Y28"/>
      <c r="Z28" s="6">
        <f t="shared" si="1"/>
        <v>3</v>
      </c>
      <c r="AA28" s="76">
        <f t="shared" si="2"/>
        <v>2563.5</v>
      </c>
    </row>
    <row r="29" spans="2:27" ht="38.25" x14ac:dyDescent="0.25">
      <c r="B29" s="13">
        <v>23</v>
      </c>
      <c r="C29" s="20" t="s">
        <v>791</v>
      </c>
      <c r="D29" s="6" t="s">
        <v>771</v>
      </c>
      <c r="E29" s="55" t="s">
        <v>776</v>
      </c>
      <c r="F29" s="10">
        <v>854.5</v>
      </c>
      <c r="G29" s="62"/>
      <c r="H29" s="62"/>
      <c r="I29" s="62">
        <v>0</v>
      </c>
      <c r="J29" s="6"/>
      <c r="K29" s="6"/>
      <c r="L29" s="62"/>
      <c r="M29" s="6"/>
      <c r="N29" s="6"/>
      <c r="O29" s="6"/>
      <c r="P29" s="6"/>
      <c r="Q29" s="62">
        <v>0</v>
      </c>
      <c r="R29" s="62">
        <v>0</v>
      </c>
      <c r="S29" s="6"/>
      <c r="T29" s="62">
        <v>0</v>
      </c>
      <c r="U29" s="62">
        <v>0</v>
      </c>
      <c r="V29" s="6"/>
      <c r="W29" s="62">
        <v>0</v>
      </c>
      <c r="X29" s="13">
        <v>23</v>
      </c>
      <c r="Y29"/>
      <c r="Z29" s="6">
        <f t="shared" si="1"/>
        <v>0</v>
      </c>
      <c r="AA29" s="76">
        <f t="shared" si="2"/>
        <v>0</v>
      </c>
    </row>
    <row r="30" spans="2:27" ht="38.25" x14ac:dyDescent="0.25">
      <c r="B30" s="13">
        <v>24</v>
      </c>
      <c r="C30" s="20" t="s">
        <v>792</v>
      </c>
      <c r="D30" s="6" t="s">
        <v>771</v>
      </c>
      <c r="E30" s="55" t="s">
        <v>776</v>
      </c>
      <c r="F30" s="10">
        <v>854.5</v>
      </c>
      <c r="G30" s="62"/>
      <c r="H30" s="62"/>
      <c r="I30" s="62">
        <v>0</v>
      </c>
      <c r="J30" s="6"/>
      <c r="K30" s="6"/>
      <c r="L30" s="62"/>
      <c r="M30" s="6"/>
      <c r="N30" s="6"/>
      <c r="O30" s="6"/>
      <c r="P30" s="6"/>
      <c r="Q30" s="62">
        <v>0</v>
      </c>
      <c r="R30" s="62">
        <v>0</v>
      </c>
      <c r="S30" s="6"/>
      <c r="T30" s="62">
        <v>0</v>
      </c>
      <c r="U30" s="62">
        <v>0</v>
      </c>
      <c r="V30" s="6"/>
      <c r="W30" s="62">
        <v>0</v>
      </c>
      <c r="X30" s="13">
        <v>24</v>
      </c>
      <c r="Y30"/>
      <c r="Z30" s="6">
        <f t="shared" si="1"/>
        <v>0</v>
      </c>
      <c r="AA30" s="76">
        <f t="shared" si="2"/>
        <v>0</v>
      </c>
    </row>
    <row r="31" spans="2:27" ht="38.25" x14ac:dyDescent="0.25">
      <c r="B31" s="13">
        <v>25</v>
      </c>
      <c r="C31" s="20" t="s">
        <v>793</v>
      </c>
      <c r="D31" s="6" t="s">
        <v>771</v>
      </c>
      <c r="E31" s="55" t="s">
        <v>783</v>
      </c>
      <c r="F31" s="10">
        <v>105</v>
      </c>
      <c r="G31" s="62"/>
      <c r="H31" s="62"/>
      <c r="I31" s="62">
        <v>0</v>
      </c>
      <c r="J31" s="6"/>
      <c r="K31" s="6"/>
      <c r="L31" s="62"/>
      <c r="M31" s="6"/>
      <c r="N31" s="6"/>
      <c r="O31" s="6"/>
      <c r="P31" s="6"/>
      <c r="Q31" s="62">
        <v>0</v>
      </c>
      <c r="R31" s="62">
        <v>2</v>
      </c>
      <c r="S31" s="6"/>
      <c r="T31" s="62">
        <v>8</v>
      </c>
      <c r="U31" s="62">
        <v>0</v>
      </c>
      <c r="V31" s="6"/>
      <c r="W31" s="62">
        <v>1</v>
      </c>
      <c r="X31" s="13">
        <v>25</v>
      </c>
      <c r="Y31"/>
      <c r="Z31" s="6">
        <f t="shared" si="1"/>
        <v>11</v>
      </c>
      <c r="AA31" s="76">
        <f t="shared" si="2"/>
        <v>1155</v>
      </c>
    </row>
    <row r="32" spans="2:27" ht="38.25" x14ac:dyDescent="0.25">
      <c r="B32" s="13">
        <v>26</v>
      </c>
      <c r="C32" s="20" t="s">
        <v>794</v>
      </c>
      <c r="D32" s="6" t="s">
        <v>771</v>
      </c>
      <c r="E32" s="55" t="s">
        <v>783</v>
      </c>
      <c r="F32" s="10">
        <v>112</v>
      </c>
      <c r="G32" s="62"/>
      <c r="H32" s="62"/>
      <c r="I32" s="62">
        <v>0</v>
      </c>
      <c r="J32" s="6"/>
      <c r="K32" s="6"/>
      <c r="L32" s="62"/>
      <c r="M32" s="6"/>
      <c r="N32" s="6"/>
      <c r="O32" s="6"/>
      <c r="P32" s="6"/>
      <c r="Q32" s="62">
        <v>0</v>
      </c>
      <c r="R32" s="62">
        <v>0</v>
      </c>
      <c r="S32" s="6"/>
      <c r="T32" s="62">
        <v>8</v>
      </c>
      <c r="U32" s="62">
        <v>0</v>
      </c>
      <c r="V32" s="6"/>
      <c r="W32" s="62">
        <v>0</v>
      </c>
      <c r="X32" s="13">
        <v>26</v>
      </c>
      <c r="Y32"/>
      <c r="Z32" s="6">
        <f t="shared" si="1"/>
        <v>8</v>
      </c>
      <c r="AA32" s="76">
        <f t="shared" si="2"/>
        <v>896</v>
      </c>
    </row>
    <row r="33" spans="2:27" ht="38.25" x14ac:dyDescent="0.25">
      <c r="B33" s="13">
        <v>27</v>
      </c>
      <c r="C33" s="20" t="s">
        <v>795</v>
      </c>
      <c r="D33" s="6" t="s">
        <v>771</v>
      </c>
      <c r="E33" s="55" t="s">
        <v>783</v>
      </c>
      <c r="F33" s="10">
        <v>104.5</v>
      </c>
      <c r="G33" s="62"/>
      <c r="H33" s="62"/>
      <c r="I33" s="62">
        <v>0</v>
      </c>
      <c r="J33" s="6"/>
      <c r="K33" s="6"/>
      <c r="L33" s="62"/>
      <c r="M33" s="6"/>
      <c r="N33" s="6"/>
      <c r="O33" s="6"/>
      <c r="P33" s="6"/>
      <c r="Q33" s="62">
        <v>1</v>
      </c>
      <c r="R33" s="62">
        <v>3</v>
      </c>
      <c r="S33" s="6"/>
      <c r="T33" s="62">
        <v>10</v>
      </c>
      <c r="U33" s="62">
        <v>0</v>
      </c>
      <c r="V33" s="6"/>
      <c r="W33" s="62">
        <v>8</v>
      </c>
      <c r="X33" s="13">
        <v>27</v>
      </c>
      <c r="Y33"/>
      <c r="Z33" s="6">
        <f t="shared" si="1"/>
        <v>22</v>
      </c>
      <c r="AA33" s="76">
        <f t="shared" si="2"/>
        <v>2299</v>
      </c>
    </row>
    <row r="34" spans="2:27" ht="38.25" x14ac:dyDescent="0.25">
      <c r="B34" s="13">
        <v>28</v>
      </c>
      <c r="C34" s="20" t="s">
        <v>796</v>
      </c>
      <c r="D34" s="6" t="s">
        <v>771</v>
      </c>
      <c r="E34" s="55" t="s">
        <v>783</v>
      </c>
      <c r="F34" s="10">
        <v>105</v>
      </c>
      <c r="G34" s="62"/>
      <c r="H34" s="62"/>
      <c r="I34" s="62">
        <v>0</v>
      </c>
      <c r="J34" s="6"/>
      <c r="K34" s="6"/>
      <c r="L34" s="62"/>
      <c r="M34" s="6"/>
      <c r="N34" s="6"/>
      <c r="O34" s="6"/>
      <c r="P34" s="6"/>
      <c r="Q34" s="62">
        <v>1</v>
      </c>
      <c r="R34" s="62">
        <v>3</v>
      </c>
      <c r="S34" s="6"/>
      <c r="T34" s="62">
        <v>8</v>
      </c>
      <c r="U34" s="62">
        <v>0</v>
      </c>
      <c r="V34" s="6"/>
      <c r="W34" s="62">
        <v>9</v>
      </c>
      <c r="X34" s="13">
        <v>28</v>
      </c>
      <c r="Y34"/>
      <c r="Z34" s="6">
        <f t="shared" si="1"/>
        <v>21</v>
      </c>
      <c r="AA34" s="76">
        <f t="shared" si="2"/>
        <v>2205</v>
      </c>
    </row>
    <row r="35" spans="2:27" ht="38.25" x14ac:dyDescent="0.25">
      <c r="B35" s="13">
        <v>29</v>
      </c>
      <c r="C35" s="20" t="s">
        <v>797</v>
      </c>
      <c r="D35" s="6" t="s">
        <v>771</v>
      </c>
      <c r="E35" s="55" t="s">
        <v>783</v>
      </c>
      <c r="F35" s="10">
        <v>105</v>
      </c>
      <c r="G35" s="62"/>
      <c r="H35" s="62"/>
      <c r="I35" s="62">
        <v>0</v>
      </c>
      <c r="J35" s="6"/>
      <c r="K35" s="6"/>
      <c r="L35" s="62"/>
      <c r="M35" s="6"/>
      <c r="N35" s="6"/>
      <c r="O35" s="6"/>
      <c r="P35" s="6"/>
      <c r="Q35" s="62">
        <v>1</v>
      </c>
      <c r="R35" s="62">
        <v>0</v>
      </c>
      <c r="S35" s="6"/>
      <c r="T35" s="62">
        <v>4</v>
      </c>
      <c r="U35" s="62">
        <v>0</v>
      </c>
      <c r="V35" s="6"/>
      <c r="W35" s="62">
        <v>0</v>
      </c>
      <c r="X35" s="13">
        <v>29</v>
      </c>
      <c r="Y35"/>
      <c r="Z35" s="6">
        <f t="shared" si="1"/>
        <v>5</v>
      </c>
      <c r="AA35" s="76">
        <f t="shared" si="2"/>
        <v>525</v>
      </c>
    </row>
    <row r="36" spans="2:27" ht="38.25" x14ac:dyDescent="0.25">
      <c r="B36" s="13">
        <v>30</v>
      </c>
      <c r="C36" s="20" t="s">
        <v>798</v>
      </c>
      <c r="D36" s="6" t="s">
        <v>771</v>
      </c>
      <c r="E36" s="55" t="s">
        <v>774</v>
      </c>
      <c r="F36" s="10">
        <v>1361.5</v>
      </c>
      <c r="G36" s="62"/>
      <c r="H36" s="62"/>
      <c r="I36" s="62">
        <v>0</v>
      </c>
      <c r="J36" s="6"/>
      <c r="K36" s="6"/>
      <c r="L36" s="62"/>
      <c r="M36" s="6"/>
      <c r="N36" s="6"/>
      <c r="O36" s="6"/>
      <c r="P36" s="6"/>
      <c r="Q36" s="62">
        <v>0</v>
      </c>
      <c r="R36" s="62">
        <v>1</v>
      </c>
      <c r="S36" s="6"/>
      <c r="T36" s="62">
        <v>0</v>
      </c>
      <c r="U36" s="62">
        <v>0</v>
      </c>
      <c r="V36" s="6"/>
      <c r="W36" s="62">
        <v>0</v>
      </c>
      <c r="X36" s="13">
        <v>30</v>
      </c>
      <c r="Y36"/>
      <c r="Z36" s="6">
        <f t="shared" si="1"/>
        <v>1</v>
      </c>
      <c r="AA36" s="76">
        <f t="shared" si="2"/>
        <v>1361.5</v>
      </c>
    </row>
    <row r="37" spans="2:27" ht="38.25" x14ac:dyDescent="0.25">
      <c r="B37" s="13">
        <v>31</v>
      </c>
      <c r="C37" s="20" t="s">
        <v>799</v>
      </c>
      <c r="D37" s="6" t="s">
        <v>771</v>
      </c>
      <c r="E37" s="55" t="s">
        <v>774</v>
      </c>
      <c r="F37" s="10">
        <v>1361.5</v>
      </c>
      <c r="G37" s="62"/>
      <c r="H37" s="62"/>
      <c r="I37" s="62">
        <v>0</v>
      </c>
      <c r="J37" s="6"/>
      <c r="K37" s="6"/>
      <c r="L37" s="62"/>
      <c r="M37" s="6"/>
      <c r="N37" s="6"/>
      <c r="O37" s="6"/>
      <c r="P37" s="6"/>
      <c r="Q37" s="62">
        <v>0</v>
      </c>
      <c r="R37" s="62">
        <v>1</v>
      </c>
      <c r="S37" s="6"/>
      <c r="T37" s="62">
        <v>0</v>
      </c>
      <c r="U37" s="62">
        <v>0</v>
      </c>
      <c r="V37" s="6"/>
      <c r="W37" s="62">
        <v>0</v>
      </c>
      <c r="X37" s="13">
        <v>31</v>
      </c>
      <c r="Y37"/>
      <c r="Z37" s="6">
        <f t="shared" si="1"/>
        <v>1</v>
      </c>
      <c r="AA37" s="76">
        <f t="shared" si="2"/>
        <v>1361.5</v>
      </c>
    </row>
    <row r="38" spans="2:27" ht="38.25" x14ac:dyDescent="0.25">
      <c r="B38" s="13">
        <v>32</v>
      </c>
      <c r="C38" s="20" t="s">
        <v>800</v>
      </c>
      <c r="D38" s="6" t="s">
        <v>771</v>
      </c>
      <c r="E38" s="55" t="s">
        <v>774</v>
      </c>
      <c r="F38" s="10">
        <v>1361.5</v>
      </c>
      <c r="G38" s="62"/>
      <c r="H38" s="62"/>
      <c r="I38" s="62">
        <v>0</v>
      </c>
      <c r="J38" s="6"/>
      <c r="K38" s="6"/>
      <c r="L38" s="62"/>
      <c r="M38" s="6"/>
      <c r="N38" s="6"/>
      <c r="O38" s="6"/>
      <c r="P38" s="6"/>
      <c r="Q38" s="62">
        <v>0</v>
      </c>
      <c r="R38" s="62">
        <v>1</v>
      </c>
      <c r="S38" s="6"/>
      <c r="T38" s="62">
        <v>0</v>
      </c>
      <c r="U38" s="62">
        <v>0</v>
      </c>
      <c r="V38" s="6"/>
      <c r="W38" s="62">
        <v>0</v>
      </c>
      <c r="X38" s="13">
        <v>32</v>
      </c>
      <c r="Y38"/>
      <c r="Z38" s="6">
        <f t="shared" si="1"/>
        <v>1</v>
      </c>
      <c r="AA38" s="76">
        <f t="shared" si="2"/>
        <v>1361.5</v>
      </c>
    </row>
    <row r="39" spans="2:27" ht="38.25" x14ac:dyDescent="0.25">
      <c r="B39" s="13">
        <v>33</v>
      </c>
      <c r="C39" s="20" t="s">
        <v>801</v>
      </c>
      <c r="D39" s="6" t="s">
        <v>771</v>
      </c>
      <c r="E39" s="55" t="s">
        <v>774</v>
      </c>
      <c r="F39" s="10">
        <v>1361.5</v>
      </c>
      <c r="G39" s="62"/>
      <c r="H39" s="62"/>
      <c r="I39" s="62">
        <v>0</v>
      </c>
      <c r="J39" s="6"/>
      <c r="K39" s="6"/>
      <c r="L39" s="62"/>
      <c r="M39" s="6"/>
      <c r="N39" s="6"/>
      <c r="O39" s="6"/>
      <c r="P39" s="6"/>
      <c r="Q39" s="62">
        <v>0</v>
      </c>
      <c r="R39" s="62">
        <v>1</v>
      </c>
      <c r="S39" s="6"/>
      <c r="T39" s="62">
        <v>0</v>
      </c>
      <c r="U39" s="62">
        <v>0</v>
      </c>
      <c r="V39" s="6"/>
      <c r="W39" s="62">
        <v>0</v>
      </c>
      <c r="X39" s="13">
        <v>33</v>
      </c>
      <c r="Y39"/>
      <c r="Z39" s="6">
        <f t="shared" si="1"/>
        <v>1</v>
      </c>
      <c r="AA39" s="76">
        <f t="shared" si="2"/>
        <v>1361.5</v>
      </c>
    </row>
    <row r="40" spans="2:27" ht="38.25" x14ac:dyDescent="0.25">
      <c r="B40" s="13">
        <v>34</v>
      </c>
      <c r="C40" s="20" t="s">
        <v>802</v>
      </c>
      <c r="D40" s="6" t="s">
        <v>771</v>
      </c>
      <c r="E40" s="55" t="s">
        <v>774</v>
      </c>
      <c r="F40" s="10">
        <v>1361.5</v>
      </c>
      <c r="G40" s="62"/>
      <c r="H40" s="62"/>
      <c r="I40" s="62">
        <v>0</v>
      </c>
      <c r="J40" s="6"/>
      <c r="K40" s="6"/>
      <c r="L40" s="62"/>
      <c r="M40" s="6"/>
      <c r="N40" s="6"/>
      <c r="O40" s="6"/>
      <c r="P40" s="6"/>
      <c r="Q40" s="62">
        <v>0</v>
      </c>
      <c r="R40" s="62">
        <v>1</v>
      </c>
      <c r="S40" s="6"/>
      <c r="T40" s="62">
        <v>0</v>
      </c>
      <c r="U40" s="62">
        <v>0</v>
      </c>
      <c r="V40" s="6"/>
      <c r="W40" s="62">
        <v>0</v>
      </c>
      <c r="X40" s="13">
        <v>34</v>
      </c>
      <c r="Y40"/>
      <c r="Z40" s="6">
        <f t="shared" si="1"/>
        <v>1</v>
      </c>
      <c r="AA40" s="76">
        <f t="shared" si="2"/>
        <v>1361.5</v>
      </c>
    </row>
    <row r="41" spans="2:27" ht="38.25" x14ac:dyDescent="0.25">
      <c r="B41" s="13">
        <v>35</v>
      </c>
      <c r="C41" s="20" t="s">
        <v>803</v>
      </c>
      <c r="D41" s="6" t="s">
        <v>771</v>
      </c>
      <c r="E41" s="55" t="s">
        <v>774</v>
      </c>
      <c r="F41" s="10">
        <v>1976</v>
      </c>
      <c r="G41" s="62"/>
      <c r="H41" s="62"/>
      <c r="I41" s="62">
        <v>0</v>
      </c>
      <c r="J41" s="6"/>
      <c r="K41" s="6"/>
      <c r="L41" s="62"/>
      <c r="M41" s="6"/>
      <c r="N41" s="6"/>
      <c r="O41" s="6"/>
      <c r="P41" s="6"/>
      <c r="Q41" s="62">
        <v>0</v>
      </c>
      <c r="R41" s="62">
        <v>1</v>
      </c>
      <c r="S41" s="6"/>
      <c r="T41" s="62">
        <v>0</v>
      </c>
      <c r="U41" s="62">
        <v>0</v>
      </c>
      <c r="V41" s="6"/>
      <c r="W41" s="62">
        <v>0</v>
      </c>
      <c r="X41" s="13">
        <v>35</v>
      </c>
      <c r="Y41"/>
      <c r="Z41" s="6">
        <f t="shared" si="1"/>
        <v>1</v>
      </c>
      <c r="AA41" s="76">
        <f t="shared" si="2"/>
        <v>1976</v>
      </c>
    </row>
    <row r="42" spans="2:27" ht="38.25" x14ac:dyDescent="0.25">
      <c r="B42" s="13">
        <v>36</v>
      </c>
      <c r="C42" s="20" t="s">
        <v>804</v>
      </c>
      <c r="D42" s="6" t="s">
        <v>771</v>
      </c>
      <c r="E42" s="55" t="s">
        <v>774</v>
      </c>
      <c r="F42" s="10">
        <v>1978</v>
      </c>
      <c r="G42" s="62"/>
      <c r="H42" s="62"/>
      <c r="I42" s="62">
        <v>0</v>
      </c>
      <c r="J42" s="6"/>
      <c r="K42" s="6"/>
      <c r="L42" s="62"/>
      <c r="M42" s="6"/>
      <c r="N42" s="6"/>
      <c r="O42" s="6"/>
      <c r="P42" s="6"/>
      <c r="Q42" s="62">
        <v>0</v>
      </c>
      <c r="R42" s="62">
        <v>1</v>
      </c>
      <c r="S42" s="6"/>
      <c r="T42" s="62">
        <v>0</v>
      </c>
      <c r="U42" s="62">
        <v>0</v>
      </c>
      <c r="V42" s="6"/>
      <c r="W42" s="62">
        <v>0</v>
      </c>
      <c r="X42" s="13">
        <v>36</v>
      </c>
      <c r="Y42"/>
      <c r="Z42" s="6">
        <f t="shared" si="1"/>
        <v>1</v>
      </c>
      <c r="AA42" s="76">
        <f t="shared" si="2"/>
        <v>1978</v>
      </c>
    </row>
    <row r="43" spans="2:27" ht="38.25" x14ac:dyDescent="0.25">
      <c r="B43" s="13">
        <v>37</v>
      </c>
      <c r="C43" s="20" t="s">
        <v>805</v>
      </c>
      <c r="D43" s="6" t="s">
        <v>771</v>
      </c>
      <c r="E43" s="55" t="s">
        <v>774</v>
      </c>
      <c r="F43" s="10">
        <v>1976</v>
      </c>
      <c r="G43" s="62"/>
      <c r="H43" s="62"/>
      <c r="I43" s="62">
        <v>0</v>
      </c>
      <c r="J43" s="6"/>
      <c r="K43" s="6"/>
      <c r="L43" s="62"/>
      <c r="M43" s="6"/>
      <c r="N43" s="6"/>
      <c r="O43" s="6"/>
      <c r="P43" s="6"/>
      <c r="Q43" s="62">
        <v>0</v>
      </c>
      <c r="R43" s="62">
        <v>1</v>
      </c>
      <c r="S43" s="6"/>
      <c r="T43" s="62">
        <v>0</v>
      </c>
      <c r="U43" s="62">
        <v>0</v>
      </c>
      <c r="V43" s="6"/>
      <c r="W43" s="62">
        <v>0</v>
      </c>
      <c r="X43" s="13">
        <v>37</v>
      </c>
      <c r="Y43"/>
      <c r="Z43" s="6">
        <f t="shared" si="1"/>
        <v>1</v>
      </c>
      <c r="AA43" s="76">
        <f t="shared" si="2"/>
        <v>1976</v>
      </c>
    </row>
    <row r="44" spans="2:27" ht="38.25" x14ac:dyDescent="0.25">
      <c r="B44" s="13">
        <v>38</v>
      </c>
      <c r="C44" s="20" t="s">
        <v>806</v>
      </c>
      <c r="D44" s="6" t="s">
        <v>771</v>
      </c>
      <c r="E44" s="55" t="s">
        <v>774</v>
      </c>
      <c r="F44" s="10">
        <v>1976</v>
      </c>
      <c r="G44" s="62"/>
      <c r="H44" s="62"/>
      <c r="I44" s="62">
        <v>0</v>
      </c>
      <c r="J44" s="6"/>
      <c r="K44" s="6"/>
      <c r="L44" s="62"/>
      <c r="M44" s="6"/>
      <c r="N44" s="6"/>
      <c r="O44" s="6"/>
      <c r="P44" s="6"/>
      <c r="Q44" s="62">
        <v>0</v>
      </c>
      <c r="R44" s="62">
        <v>1</v>
      </c>
      <c r="S44" s="6"/>
      <c r="T44" s="62">
        <v>0</v>
      </c>
      <c r="U44" s="62">
        <v>0</v>
      </c>
      <c r="V44" s="6"/>
      <c r="W44" s="62">
        <v>0</v>
      </c>
      <c r="X44" s="13">
        <v>38</v>
      </c>
      <c r="Y44"/>
      <c r="Z44" s="6">
        <f t="shared" si="1"/>
        <v>1</v>
      </c>
      <c r="AA44" s="76">
        <f t="shared" si="2"/>
        <v>1976</v>
      </c>
    </row>
    <row r="45" spans="2:27" ht="38.25" x14ac:dyDescent="0.25">
      <c r="B45" s="13">
        <v>39</v>
      </c>
      <c r="C45" s="20" t="s">
        <v>807</v>
      </c>
      <c r="D45" s="6" t="s">
        <v>771</v>
      </c>
      <c r="E45" s="55" t="s">
        <v>774</v>
      </c>
      <c r="F45" s="10">
        <v>1970</v>
      </c>
      <c r="G45" s="62"/>
      <c r="H45" s="62"/>
      <c r="I45" s="62">
        <v>0</v>
      </c>
      <c r="J45" s="6"/>
      <c r="K45" s="6"/>
      <c r="L45" s="62"/>
      <c r="M45" s="6"/>
      <c r="N45" s="6"/>
      <c r="O45" s="6"/>
      <c r="P45" s="6"/>
      <c r="Q45" s="62">
        <v>0</v>
      </c>
      <c r="R45" s="62">
        <v>1</v>
      </c>
      <c r="S45" s="6"/>
      <c r="T45" s="62">
        <v>0</v>
      </c>
      <c r="U45" s="62">
        <v>0</v>
      </c>
      <c r="V45" s="6"/>
      <c r="W45" s="62">
        <v>0</v>
      </c>
      <c r="X45" s="13">
        <v>39</v>
      </c>
      <c r="Y45"/>
      <c r="Z45" s="6">
        <f t="shared" si="1"/>
        <v>1</v>
      </c>
      <c r="AA45" s="76">
        <f t="shared" si="2"/>
        <v>1970</v>
      </c>
    </row>
    <row r="46" spans="2:27" ht="38.25" x14ac:dyDescent="0.25">
      <c r="B46" s="13">
        <v>40</v>
      </c>
      <c r="C46" s="20" t="s">
        <v>808</v>
      </c>
      <c r="D46" s="6" t="s">
        <v>771</v>
      </c>
      <c r="E46" s="55" t="s">
        <v>783</v>
      </c>
      <c r="F46" s="10">
        <v>180</v>
      </c>
      <c r="G46" s="62"/>
      <c r="H46" s="62"/>
      <c r="I46" s="62">
        <v>0</v>
      </c>
      <c r="J46" s="6"/>
      <c r="K46" s="6"/>
      <c r="L46" s="62"/>
      <c r="M46" s="6"/>
      <c r="N46" s="6"/>
      <c r="O46" s="6"/>
      <c r="P46" s="6"/>
      <c r="Q46" s="62">
        <v>0</v>
      </c>
      <c r="R46" s="62">
        <v>1</v>
      </c>
      <c r="S46" s="6"/>
      <c r="T46" s="62">
        <v>10</v>
      </c>
      <c r="U46" s="62">
        <v>0</v>
      </c>
      <c r="V46" s="6"/>
      <c r="W46" s="62">
        <v>0</v>
      </c>
      <c r="X46" s="13">
        <v>40</v>
      </c>
      <c r="Y46"/>
      <c r="Z46" s="6">
        <f t="shared" si="1"/>
        <v>11</v>
      </c>
      <c r="AA46" s="76">
        <f t="shared" si="2"/>
        <v>1980</v>
      </c>
    </row>
    <row r="47" spans="2:27" ht="38.25" x14ac:dyDescent="0.25">
      <c r="B47" s="13">
        <v>41</v>
      </c>
      <c r="C47" s="20" t="s">
        <v>809</v>
      </c>
      <c r="D47" s="6" t="s">
        <v>771</v>
      </c>
      <c r="E47" s="55" t="s">
        <v>783</v>
      </c>
      <c r="F47" s="10">
        <v>180</v>
      </c>
      <c r="G47" s="62"/>
      <c r="H47" s="62"/>
      <c r="I47" s="62">
        <v>0</v>
      </c>
      <c r="J47" s="6"/>
      <c r="K47" s="6"/>
      <c r="L47" s="62"/>
      <c r="M47" s="6"/>
      <c r="N47" s="6"/>
      <c r="O47" s="6"/>
      <c r="P47" s="6"/>
      <c r="Q47" s="62">
        <v>1</v>
      </c>
      <c r="R47" s="62">
        <v>0</v>
      </c>
      <c r="S47" s="6"/>
      <c r="T47" s="62">
        <v>10</v>
      </c>
      <c r="U47" s="62">
        <v>0</v>
      </c>
      <c r="V47" s="6"/>
      <c r="W47" s="62">
        <v>8</v>
      </c>
      <c r="X47" s="13">
        <v>41</v>
      </c>
      <c r="Y47"/>
      <c r="Z47" s="6">
        <f t="shared" si="1"/>
        <v>19</v>
      </c>
      <c r="AA47" s="76">
        <f t="shared" si="2"/>
        <v>3420</v>
      </c>
    </row>
    <row r="48" spans="2:27" ht="38.25" x14ac:dyDescent="0.25">
      <c r="B48" s="13">
        <v>42</v>
      </c>
      <c r="C48" s="20" t="s">
        <v>810</v>
      </c>
      <c r="D48" s="6" t="s">
        <v>771</v>
      </c>
      <c r="E48" s="55" t="s">
        <v>783</v>
      </c>
      <c r="F48" s="10">
        <v>190</v>
      </c>
      <c r="G48" s="62"/>
      <c r="H48" s="62"/>
      <c r="I48" s="62">
        <v>0</v>
      </c>
      <c r="J48" s="6"/>
      <c r="K48" s="6"/>
      <c r="L48" s="62"/>
      <c r="M48" s="6"/>
      <c r="N48" s="6"/>
      <c r="O48" s="6"/>
      <c r="P48" s="6"/>
      <c r="Q48" s="62">
        <v>1</v>
      </c>
      <c r="R48" s="62">
        <v>1</v>
      </c>
      <c r="S48" s="6"/>
      <c r="T48" s="62">
        <v>10</v>
      </c>
      <c r="U48" s="62">
        <v>0</v>
      </c>
      <c r="V48" s="6"/>
      <c r="W48" s="62">
        <v>8</v>
      </c>
      <c r="X48" s="13">
        <v>42</v>
      </c>
      <c r="Y48"/>
      <c r="Z48" s="6">
        <f t="shared" si="1"/>
        <v>20</v>
      </c>
      <c r="AA48" s="76">
        <f t="shared" si="2"/>
        <v>3800</v>
      </c>
    </row>
    <row r="49" spans="2:27" ht="38.25" x14ac:dyDescent="0.25">
      <c r="B49" s="13">
        <v>43</v>
      </c>
      <c r="C49" s="20" t="s">
        <v>811</v>
      </c>
      <c r="D49" s="6" t="s">
        <v>771</v>
      </c>
      <c r="E49" s="55" t="s">
        <v>783</v>
      </c>
      <c r="F49" s="10">
        <v>190</v>
      </c>
      <c r="G49" s="62"/>
      <c r="H49" s="62"/>
      <c r="I49" s="62">
        <v>0</v>
      </c>
      <c r="J49" s="6"/>
      <c r="K49" s="6"/>
      <c r="L49" s="62"/>
      <c r="M49" s="6"/>
      <c r="N49" s="6"/>
      <c r="O49" s="6"/>
      <c r="P49" s="6"/>
      <c r="Q49" s="62">
        <v>1</v>
      </c>
      <c r="R49" s="62">
        <v>1</v>
      </c>
      <c r="S49" s="6"/>
      <c r="T49" s="62">
        <v>9</v>
      </c>
      <c r="U49" s="62">
        <v>0</v>
      </c>
      <c r="V49" s="6"/>
      <c r="W49" s="62">
        <v>8</v>
      </c>
      <c r="X49" s="13">
        <v>43</v>
      </c>
      <c r="Y49"/>
      <c r="Z49" s="6">
        <f t="shared" si="1"/>
        <v>19</v>
      </c>
      <c r="AA49" s="76">
        <f t="shared" si="2"/>
        <v>3610</v>
      </c>
    </row>
    <row r="50" spans="2:27" ht="38.25" x14ac:dyDescent="0.25">
      <c r="B50" s="13">
        <v>44</v>
      </c>
      <c r="C50" s="20" t="s">
        <v>812</v>
      </c>
      <c r="D50" s="6" t="s">
        <v>771</v>
      </c>
      <c r="E50" s="55" t="s">
        <v>783</v>
      </c>
      <c r="F50" s="10">
        <v>191.5</v>
      </c>
      <c r="G50" s="62"/>
      <c r="H50" s="62"/>
      <c r="I50" s="62">
        <v>0</v>
      </c>
      <c r="J50" s="6"/>
      <c r="K50" s="6"/>
      <c r="L50" s="62"/>
      <c r="M50" s="6"/>
      <c r="N50" s="6"/>
      <c r="O50" s="6"/>
      <c r="P50" s="6"/>
      <c r="Q50" s="62">
        <v>1</v>
      </c>
      <c r="R50" s="62">
        <v>0</v>
      </c>
      <c r="S50" s="6"/>
      <c r="T50" s="62">
        <v>10</v>
      </c>
      <c r="U50" s="62">
        <v>0</v>
      </c>
      <c r="V50" s="6"/>
      <c r="W50" s="62">
        <v>0</v>
      </c>
      <c r="X50" s="13">
        <v>44</v>
      </c>
      <c r="Y50"/>
      <c r="Z50" s="6">
        <f t="shared" si="1"/>
        <v>11</v>
      </c>
      <c r="AA50" s="76">
        <f t="shared" si="2"/>
        <v>2106.5</v>
      </c>
    </row>
    <row r="51" spans="2:27" ht="38.25" x14ac:dyDescent="0.25">
      <c r="B51" s="13">
        <v>45</v>
      </c>
      <c r="C51" s="20" t="s">
        <v>813</v>
      </c>
      <c r="D51" s="6" t="s">
        <v>771</v>
      </c>
      <c r="E51" s="55" t="s">
        <v>783</v>
      </c>
      <c r="F51" s="10">
        <v>190.5</v>
      </c>
      <c r="G51" s="62"/>
      <c r="H51" s="62"/>
      <c r="I51" s="62">
        <v>0</v>
      </c>
      <c r="J51" s="6"/>
      <c r="K51" s="6"/>
      <c r="L51" s="62"/>
      <c r="M51" s="6"/>
      <c r="N51" s="6"/>
      <c r="O51" s="6"/>
      <c r="P51" s="6"/>
      <c r="Q51" s="62">
        <v>1</v>
      </c>
      <c r="R51" s="62">
        <v>0</v>
      </c>
      <c r="S51" s="6"/>
      <c r="T51" s="62">
        <v>11</v>
      </c>
      <c r="U51" s="62">
        <v>0</v>
      </c>
      <c r="V51" s="6"/>
      <c r="W51" s="62">
        <v>0</v>
      </c>
      <c r="X51" s="13">
        <v>45</v>
      </c>
      <c r="Y51"/>
      <c r="Z51" s="6">
        <f t="shared" si="1"/>
        <v>12</v>
      </c>
      <c r="AA51" s="76">
        <f t="shared" si="2"/>
        <v>2286</v>
      </c>
    </row>
    <row r="52" spans="2:27" ht="38.25" x14ac:dyDescent="0.25">
      <c r="B52" s="13">
        <v>46</v>
      </c>
      <c r="C52" s="20" t="s">
        <v>814</v>
      </c>
      <c r="D52" s="6" t="s">
        <v>771</v>
      </c>
      <c r="E52" s="55" t="s">
        <v>783</v>
      </c>
      <c r="F52" s="10">
        <v>300</v>
      </c>
      <c r="G52" s="62"/>
      <c r="H52" s="62"/>
      <c r="I52" s="62">
        <v>0</v>
      </c>
      <c r="J52" s="6"/>
      <c r="K52" s="6"/>
      <c r="L52" s="62"/>
      <c r="M52" s="6"/>
      <c r="N52" s="6"/>
      <c r="O52" s="6"/>
      <c r="P52" s="6"/>
      <c r="Q52" s="62">
        <v>1</v>
      </c>
      <c r="R52" s="62">
        <v>0</v>
      </c>
      <c r="S52" s="6"/>
      <c r="T52" s="62">
        <v>13</v>
      </c>
      <c r="U52" s="62">
        <v>0</v>
      </c>
      <c r="V52" s="6"/>
      <c r="W52" s="62">
        <v>10</v>
      </c>
      <c r="X52" s="13">
        <v>46</v>
      </c>
      <c r="Y52"/>
      <c r="Z52" s="6">
        <f t="shared" si="1"/>
        <v>24</v>
      </c>
      <c r="AA52" s="76">
        <f t="shared" si="2"/>
        <v>7200</v>
      </c>
    </row>
    <row r="53" spans="2:27" ht="38.25" x14ac:dyDescent="0.25">
      <c r="B53" s="13">
        <v>47</v>
      </c>
      <c r="C53" s="20" t="s">
        <v>815</v>
      </c>
      <c r="D53" s="6" t="s">
        <v>771</v>
      </c>
      <c r="E53" s="55" t="s">
        <v>783</v>
      </c>
      <c r="F53" s="10">
        <v>300</v>
      </c>
      <c r="G53" s="62"/>
      <c r="H53" s="62"/>
      <c r="I53" s="62">
        <v>0</v>
      </c>
      <c r="J53" s="6"/>
      <c r="K53" s="6"/>
      <c r="L53" s="62"/>
      <c r="M53" s="6"/>
      <c r="N53" s="6"/>
      <c r="O53" s="6"/>
      <c r="P53" s="6"/>
      <c r="Q53" s="62">
        <v>1</v>
      </c>
      <c r="R53" s="62">
        <v>1</v>
      </c>
      <c r="S53" s="6"/>
      <c r="T53" s="62">
        <v>13</v>
      </c>
      <c r="U53" s="62">
        <v>0</v>
      </c>
      <c r="V53" s="6"/>
      <c r="W53" s="62">
        <v>10</v>
      </c>
      <c r="X53" s="13">
        <v>47</v>
      </c>
      <c r="Y53"/>
      <c r="Z53" s="6">
        <f t="shared" si="1"/>
        <v>25</v>
      </c>
      <c r="AA53" s="76">
        <f t="shared" si="2"/>
        <v>7500</v>
      </c>
    </row>
    <row r="54" spans="2:27" ht="38.25" x14ac:dyDescent="0.25">
      <c r="B54" s="13">
        <v>48</v>
      </c>
      <c r="C54" s="20" t="s">
        <v>816</v>
      </c>
      <c r="D54" s="6" t="s">
        <v>771</v>
      </c>
      <c r="E54" s="55" t="s">
        <v>783</v>
      </c>
      <c r="F54" s="10">
        <v>300</v>
      </c>
      <c r="G54" s="62"/>
      <c r="H54" s="62"/>
      <c r="I54" s="62">
        <v>0</v>
      </c>
      <c r="J54" s="6"/>
      <c r="K54" s="6"/>
      <c r="L54" s="62"/>
      <c r="M54" s="6"/>
      <c r="N54" s="6"/>
      <c r="O54" s="6"/>
      <c r="P54" s="6"/>
      <c r="Q54" s="62">
        <v>1</v>
      </c>
      <c r="R54" s="62">
        <v>1</v>
      </c>
      <c r="S54" s="6"/>
      <c r="T54" s="62">
        <v>13</v>
      </c>
      <c r="U54" s="62">
        <v>0</v>
      </c>
      <c r="V54" s="6"/>
      <c r="W54" s="62">
        <v>10</v>
      </c>
      <c r="X54" s="13">
        <v>48</v>
      </c>
      <c r="Y54"/>
      <c r="Z54" s="6">
        <f t="shared" si="1"/>
        <v>25</v>
      </c>
      <c r="AA54" s="76">
        <f t="shared" si="2"/>
        <v>7500</v>
      </c>
    </row>
    <row r="55" spans="2:27" ht="38.25" x14ac:dyDescent="0.25">
      <c r="B55" s="13">
        <v>49</v>
      </c>
      <c r="C55" s="20" t="s">
        <v>817</v>
      </c>
      <c r="D55" s="6" t="s">
        <v>771</v>
      </c>
      <c r="E55" s="55" t="s">
        <v>783</v>
      </c>
      <c r="F55" s="10">
        <v>302</v>
      </c>
      <c r="G55" s="62"/>
      <c r="H55" s="62"/>
      <c r="I55" s="62">
        <v>0</v>
      </c>
      <c r="J55" s="6"/>
      <c r="K55" s="6"/>
      <c r="L55" s="62"/>
      <c r="M55" s="6"/>
      <c r="N55" s="6"/>
      <c r="O55" s="6"/>
      <c r="P55" s="6"/>
      <c r="Q55" s="62">
        <v>0</v>
      </c>
      <c r="R55" s="62">
        <v>0</v>
      </c>
      <c r="S55" s="6"/>
      <c r="T55" s="62">
        <v>13</v>
      </c>
      <c r="U55" s="62">
        <v>0</v>
      </c>
      <c r="V55" s="6"/>
      <c r="W55" s="62">
        <v>0</v>
      </c>
      <c r="X55" s="13">
        <v>49</v>
      </c>
      <c r="Y55"/>
      <c r="Z55" s="6">
        <f t="shared" si="1"/>
        <v>13</v>
      </c>
      <c r="AA55" s="76">
        <f t="shared" si="2"/>
        <v>3926</v>
      </c>
    </row>
    <row r="56" spans="2:27" ht="38.25" x14ac:dyDescent="0.25">
      <c r="B56" s="13">
        <v>50</v>
      </c>
      <c r="C56" s="20" t="s">
        <v>818</v>
      </c>
      <c r="D56" s="6" t="s">
        <v>771</v>
      </c>
      <c r="E56" s="55" t="s">
        <v>783</v>
      </c>
      <c r="F56" s="10">
        <v>302</v>
      </c>
      <c r="G56" s="62"/>
      <c r="H56" s="62"/>
      <c r="I56" s="62">
        <v>0</v>
      </c>
      <c r="J56" s="6"/>
      <c r="K56" s="6"/>
      <c r="L56" s="62"/>
      <c r="M56" s="6"/>
      <c r="N56" s="6"/>
      <c r="O56" s="6"/>
      <c r="P56" s="6"/>
      <c r="Q56" s="62">
        <v>1</v>
      </c>
      <c r="R56" s="62">
        <v>0</v>
      </c>
      <c r="S56" s="6"/>
      <c r="T56" s="62">
        <v>13</v>
      </c>
      <c r="U56" s="62">
        <v>0</v>
      </c>
      <c r="V56" s="6"/>
      <c r="W56" s="62">
        <v>0</v>
      </c>
      <c r="X56" s="13">
        <v>50</v>
      </c>
      <c r="Y56"/>
      <c r="Z56" s="6">
        <f t="shared" si="1"/>
        <v>14</v>
      </c>
      <c r="AA56" s="76">
        <f t="shared" si="2"/>
        <v>4228</v>
      </c>
    </row>
    <row r="57" spans="2:27" ht="38.25" x14ac:dyDescent="0.25">
      <c r="B57" s="13">
        <v>51</v>
      </c>
      <c r="C57" s="20" t="s">
        <v>819</v>
      </c>
      <c r="D57" s="6" t="s">
        <v>771</v>
      </c>
      <c r="E57" s="55" t="s">
        <v>820</v>
      </c>
      <c r="F57" s="10">
        <v>369</v>
      </c>
      <c r="G57" s="62"/>
      <c r="H57" s="62"/>
      <c r="I57" s="62">
        <v>0</v>
      </c>
      <c r="J57" s="6"/>
      <c r="K57" s="6"/>
      <c r="L57" s="62"/>
      <c r="M57" s="6"/>
      <c r="N57" s="6"/>
      <c r="O57" s="6"/>
      <c r="P57" s="6"/>
      <c r="Q57" s="62">
        <v>0</v>
      </c>
      <c r="R57" s="62">
        <v>1</v>
      </c>
      <c r="S57" s="6"/>
      <c r="T57" s="62">
        <v>6</v>
      </c>
      <c r="U57" s="62">
        <v>0</v>
      </c>
      <c r="V57" s="6"/>
      <c r="W57" s="62">
        <v>0</v>
      </c>
      <c r="X57" s="13">
        <v>51</v>
      </c>
      <c r="Y57"/>
      <c r="Z57" s="6">
        <f t="shared" si="1"/>
        <v>7</v>
      </c>
      <c r="AA57" s="76">
        <f t="shared" si="2"/>
        <v>2583</v>
      </c>
    </row>
    <row r="58" spans="2:27" ht="38.25" x14ac:dyDescent="0.25">
      <c r="B58" s="13">
        <v>52</v>
      </c>
      <c r="C58" s="20" t="s">
        <v>821</v>
      </c>
      <c r="D58" s="6" t="s">
        <v>771</v>
      </c>
      <c r="E58" s="55" t="s">
        <v>820</v>
      </c>
      <c r="F58" s="10">
        <v>477.5</v>
      </c>
      <c r="G58" s="62"/>
      <c r="H58" s="62"/>
      <c r="I58" s="62">
        <v>0</v>
      </c>
      <c r="J58" s="6"/>
      <c r="K58" s="6"/>
      <c r="L58" s="62"/>
      <c r="M58" s="6"/>
      <c r="N58" s="6"/>
      <c r="O58" s="6"/>
      <c r="P58" s="6"/>
      <c r="Q58" s="62">
        <v>0</v>
      </c>
      <c r="R58" s="62">
        <v>1</v>
      </c>
      <c r="S58" s="6"/>
      <c r="T58" s="62">
        <v>5</v>
      </c>
      <c r="U58" s="62">
        <v>0</v>
      </c>
      <c r="V58" s="6"/>
      <c r="W58" s="62">
        <v>0</v>
      </c>
      <c r="X58" s="13">
        <v>52</v>
      </c>
      <c r="Y58"/>
      <c r="Z58" s="6">
        <f t="shared" si="1"/>
        <v>6</v>
      </c>
      <c r="AA58" s="76">
        <f t="shared" si="2"/>
        <v>2865</v>
      </c>
    </row>
    <row r="59" spans="2:27" ht="38.25" x14ac:dyDescent="0.25">
      <c r="B59" s="13">
        <v>53</v>
      </c>
      <c r="C59" s="20" t="s">
        <v>822</v>
      </c>
      <c r="D59" s="6" t="s">
        <v>771</v>
      </c>
      <c r="E59" s="55" t="s">
        <v>774</v>
      </c>
      <c r="F59" s="10">
        <v>868.5</v>
      </c>
      <c r="G59" s="62"/>
      <c r="H59" s="62"/>
      <c r="I59" s="62">
        <v>0</v>
      </c>
      <c r="J59" s="6"/>
      <c r="K59" s="6"/>
      <c r="L59" s="62"/>
      <c r="M59" s="6"/>
      <c r="N59" s="6"/>
      <c r="O59" s="6"/>
      <c r="P59" s="6"/>
      <c r="Q59" s="62">
        <v>0</v>
      </c>
      <c r="R59" s="62">
        <v>1</v>
      </c>
      <c r="S59" s="6"/>
      <c r="T59" s="62">
        <v>6</v>
      </c>
      <c r="U59" s="62">
        <v>0</v>
      </c>
      <c r="V59" s="6"/>
      <c r="W59" s="62">
        <v>0</v>
      </c>
      <c r="X59" s="13">
        <v>53</v>
      </c>
      <c r="Y59"/>
      <c r="Z59" s="6">
        <f t="shared" si="1"/>
        <v>7</v>
      </c>
      <c r="AA59" s="76">
        <f t="shared" si="2"/>
        <v>6079.5</v>
      </c>
    </row>
    <row r="60" spans="2:27" ht="25.5" x14ac:dyDescent="0.25">
      <c r="B60" s="13">
        <v>54</v>
      </c>
      <c r="C60" s="20" t="s">
        <v>823</v>
      </c>
      <c r="D60" s="6" t="s">
        <v>771</v>
      </c>
      <c r="E60" s="55" t="s">
        <v>774</v>
      </c>
      <c r="F60" s="10">
        <v>696</v>
      </c>
      <c r="G60" s="62"/>
      <c r="H60" s="62"/>
      <c r="I60" s="62">
        <v>0</v>
      </c>
      <c r="J60" s="6"/>
      <c r="K60" s="6"/>
      <c r="L60" s="62"/>
      <c r="M60" s="6"/>
      <c r="N60" s="6"/>
      <c r="O60" s="6"/>
      <c r="P60" s="6"/>
      <c r="Q60" s="62">
        <v>0</v>
      </c>
      <c r="R60" s="62">
        <v>1</v>
      </c>
      <c r="S60" s="6"/>
      <c r="T60" s="62">
        <v>8</v>
      </c>
      <c r="U60" s="62">
        <v>0</v>
      </c>
      <c r="V60" s="6"/>
      <c r="W60" s="62">
        <v>0</v>
      </c>
      <c r="X60" s="13">
        <v>54</v>
      </c>
      <c r="Y60"/>
      <c r="Z60" s="6">
        <f t="shared" si="1"/>
        <v>9</v>
      </c>
      <c r="AA60" s="76">
        <f t="shared" si="2"/>
        <v>6264</v>
      </c>
    </row>
    <row r="61" spans="2:27" ht="25.5" x14ac:dyDescent="0.25">
      <c r="B61" s="13">
        <v>55</v>
      </c>
      <c r="C61" s="20" t="s">
        <v>824</v>
      </c>
      <c r="D61" s="6" t="s">
        <v>771</v>
      </c>
      <c r="E61" s="55" t="s">
        <v>774</v>
      </c>
      <c r="F61" s="10">
        <v>1100</v>
      </c>
      <c r="G61" s="62"/>
      <c r="H61" s="62"/>
      <c r="I61" s="62">
        <v>0</v>
      </c>
      <c r="J61" s="6"/>
      <c r="K61" s="6"/>
      <c r="L61" s="62"/>
      <c r="M61" s="6"/>
      <c r="N61" s="6"/>
      <c r="O61" s="6"/>
      <c r="P61" s="6"/>
      <c r="Q61" s="62">
        <v>0</v>
      </c>
      <c r="R61" s="62">
        <v>0</v>
      </c>
      <c r="S61" s="6"/>
      <c r="T61" s="62">
        <v>9</v>
      </c>
      <c r="U61" s="62">
        <v>0</v>
      </c>
      <c r="V61" s="6"/>
      <c r="W61" s="62">
        <v>0</v>
      </c>
      <c r="X61" s="13">
        <v>55</v>
      </c>
      <c r="Y61"/>
      <c r="Z61" s="6">
        <f t="shared" si="1"/>
        <v>9</v>
      </c>
      <c r="AA61" s="76">
        <f t="shared" si="2"/>
        <v>9900</v>
      </c>
    </row>
    <row r="62" spans="2:27" ht="25.5" x14ac:dyDescent="0.25">
      <c r="B62" s="13">
        <v>56</v>
      </c>
      <c r="C62" s="20" t="s">
        <v>825</v>
      </c>
      <c r="D62" s="6" t="s">
        <v>26</v>
      </c>
      <c r="E62" s="55" t="s">
        <v>826</v>
      </c>
      <c r="F62" s="10">
        <v>6.03</v>
      </c>
      <c r="G62" s="62"/>
      <c r="H62" s="62"/>
      <c r="I62" s="62">
        <v>0</v>
      </c>
      <c r="J62" s="6"/>
      <c r="K62" s="6"/>
      <c r="L62" s="62"/>
      <c r="M62" s="6"/>
      <c r="N62" s="6"/>
      <c r="O62" s="6"/>
      <c r="P62" s="6"/>
      <c r="Q62" s="62">
        <v>75</v>
      </c>
      <c r="R62" s="62">
        <v>80</v>
      </c>
      <c r="S62" s="6"/>
      <c r="T62" s="62">
        <v>50</v>
      </c>
      <c r="U62" s="62">
        <v>0</v>
      </c>
      <c r="V62" s="6"/>
      <c r="W62" s="62">
        <v>0</v>
      </c>
      <c r="X62" s="13">
        <v>56</v>
      </c>
      <c r="Y62"/>
      <c r="Z62" s="6">
        <f t="shared" si="1"/>
        <v>205</v>
      </c>
      <c r="AA62" s="76">
        <f t="shared" si="2"/>
        <v>1236.1500000000001</v>
      </c>
    </row>
    <row r="63" spans="2:27" ht="38.25" x14ac:dyDescent="0.25">
      <c r="B63" s="13">
        <v>57</v>
      </c>
      <c r="C63" s="20" t="s">
        <v>827</v>
      </c>
      <c r="D63" s="6" t="s">
        <v>26</v>
      </c>
      <c r="E63" s="55" t="s">
        <v>828</v>
      </c>
      <c r="F63" s="10">
        <v>11.78</v>
      </c>
      <c r="G63" s="62"/>
      <c r="H63" s="62"/>
      <c r="I63" s="62">
        <v>0</v>
      </c>
      <c r="J63" s="6"/>
      <c r="K63" s="6"/>
      <c r="L63" s="62"/>
      <c r="M63" s="6"/>
      <c r="N63" s="6"/>
      <c r="O63" s="6"/>
      <c r="P63" s="6"/>
      <c r="Q63" s="62">
        <v>20</v>
      </c>
      <c r="R63" s="62">
        <v>100</v>
      </c>
      <c r="S63" s="6"/>
      <c r="T63" s="62">
        <v>50</v>
      </c>
      <c r="U63" s="62">
        <v>0</v>
      </c>
      <c r="V63" s="6"/>
      <c r="W63" s="62">
        <v>5</v>
      </c>
      <c r="X63" s="13">
        <v>57</v>
      </c>
      <c r="Y63"/>
      <c r="Z63" s="6">
        <f t="shared" si="1"/>
        <v>175</v>
      </c>
      <c r="AA63" s="76">
        <f t="shared" si="2"/>
        <v>2061.5</v>
      </c>
    </row>
    <row r="64" spans="2:27" ht="38.25" x14ac:dyDescent="0.25">
      <c r="B64" s="13">
        <v>58</v>
      </c>
      <c r="C64" s="20" t="s">
        <v>829</v>
      </c>
      <c r="D64" s="6" t="s">
        <v>26</v>
      </c>
      <c r="E64" s="55" t="s">
        <v>826</v>
      </c>
      <c r="F64" s="10">
        <v>22.5</v>
      </c>
      <c r="G64" s="62"/>
      <c r="H64" s="62"/>
      <c r="I64" s="62">
        <v>80</v>
      </c>
      <c r="J64" s="6"/>
      <c r="K64" s="6"/>
      <c r="L64" s="62"/>
      <c r="M64" s="6"/>
      <c r="N64" s="6"/>
      <c r="O64" s="6"/>
      <c r="P64" s="6"/>
      <c r="Q64" s="62">
        <v>10</v>
      </c>
      <c r="R64" s="62">
        <v>50</v>
      </c>
      <c r="S64" s="6"/>
      <c r="T64" s="62">
        <v>20</v>
      </c>
      <c r="U64" s="62">
        <v>0</v>
      </c>
      <c r="V64" s="6"/>
      <c r="W64" s="62">
        <v>0</v>
      </c>
      <c r="X64" s="13">
        <v>58</v>
      </c>
      <c r="Y64"/>
      <c r="Z64" s="6">
        <f t="shared" si="1"/>
        <v>160</v>
      </c>
      <c r="AA64" s="76">
        <f t="shared" si="2"/>
        <v>3600</v>
      </c>
    </row>
    <row r="65" spans="2:27" ht="38.25" x14ac:dyDescent="0.25">
      <c r="B65" s="13">
        <v>59</v>
      </c>
      <c r="C65" s="20" t="s">
        <v>830</v>
      </c>
      <c r="D65" s="6" t="s">
        <v>26</v>
      </c>
      <c r="E65" s="55" t="s">
        <v>826</v>
      </c>
      <c r="F65" s="10">
        <v>18.5</v>
      </c>
      <c r="G65" s="62"/>
      <c r="H65" s="62"/>
      <c r="I65" s="62">
        <v>0</v>
      </c>
      <c r="J65" s="6"/>
      <c r="K65" s="6"/>
      <c r="L65" s="62"/>
      <c r="M65" s="6"/>
      <c r="N65" s="6"/>
      <c r="O65" s="6"/>
      <c r="P65" s="6"/>
      <c r="Q65" s="62">
        <v>5</v>
      </c>
      <c r="R65" s="62">
        <v>10</v>
      </c>
      <c r="S65" s="6"/>
      <c r="T65" s="62">
        <v>0</v>
      </c>
      <c r="U65" s="62">
        <v>0</v>
      </c>
      <c r="V65" s="6"/>
      <c r="W65" s="62">
        <v>0</v>
      </c>
      <c r="X65" s="13">
        <v>59</v>
      </c>
      <c r="Y65"/>
      <c r="Z65" s="6">
        <f t="shared" si="1"/>
        <v>15</v>
      </c>
      <c r="AA65" s="76">
        <f t="shared" si="2"/>
        <v>277.5</v>
      </c>
    </row>
    <row r="66" spans="2:27" ht="38.25" x14ac:dyDescent="0.25">
      <c r="B66" s="13">
        <v>60</v>
      </c>
      <c r="C66" s="20" t="s">
        <v>831</v>
      </c>
      <c r="D66" s="6" t="s">
        <v>26</v>
      </c>
      <c r="E66" s="55" t="s">
        <v>826</v>
      </c>
      <c r="F66" s="10">
        <v>18.5</v>
      </c>
      <c r="G66" s="62"/>
      <c r="H66" s="62"/>
      <c r="I66" s="62">
        <v>0</v>
      </c>
      <c r="J66" s="6"/>
      <c r="K66" s="6"/>
      <c r="L66" s="62"/>
      <c r="M66" s="6"/>
      <c r="N66" s="6"/>
      <c r="O66" s="6"/>
      <c r="P66" s="6"/>
      <c r="Q66" s="62">
        <v>5</v>
      </c>
      <c r="R66" s="62">
        <v>10</v>
      </c>
      <c r="S66" s="6"/>
      <c r="T66" s="62">
        <v>0</v>
      </c>
      <c r="U66" s="62">
        <v>0</v>
      </c>
      <c r="V66" s="6"/>
      <c r="W66" s="62">
        <v>0</v>
      </c>
      <c r="X66" s="13">
        <v>60</v>
      </c>
      <c r="Y66"/>
      <c r="Z66" s="6">
        <f t="shared" si="1"/>
        <v>15</v>
      </c>
      <c r="AA66" s="76">
        <f t="shared" si="2"/>
        <v>277.5</v>
      </c>
    </row>
    <row r="67" spans="2:27" ht="38.25" x14ac:dyDescent="0.25">
      <c r="B67" s="13">
        <v>61</v>
      </c>
      <c r="C67" s="20" t="s">
        <v>832</v>
      </c>
      <c r="D67" s="6" t="s">
        <v>26</v>
      </c>
      <c r="E67" s="55" t="s">
        <v>833</v>
      </c>
      <c r="F67" s="10">
        <v>4</v>
      </c>
      <c r="G67" s="62"/>
      <c r="H67" s="62"/>
      <c r="I67" s="62">
        <v>0</v>
      </c>
      <c r="J67" s="6"/>
      <c r="K67" s="6"/>
      <c r="L67" s="62"/>
      <c r="M67" s="6"/>
      <c r="N67" s="6"/>
      <c r="O67" s="6"/>
      <c r="P67" s="6"/>
      <c r="Q67" s="62">
        <v>0</v>
      </c>
      <c r="R67" s="62">
        <v>100</v>
      </c>
      <c r="S67" s="6"/>
      <c r="T67" s="62">
        <v>40</v>
      </c>
      <c r="U67" s="62">
        <v>0</v>
      </c>
      <c r="V67" s="6"/>
      <c r="W67" s="62">
        <v>0</v>
      </c>
      <c r="X67" s="13">
        <v>61</v>
      </c>
      <c r="Y67"/>
      <c r="Z67" s="6">
        <f t="shared" si="1"/>
        <v>140</v>
      </c>
      <c r="AA67" s="76">
        <f t="shared" si="2"/>
        <v>560</v>
      </c>
    </row>
    <row r="68" spans="2:27" ht="38.25" x14ac:dyDescent="0.25">
      <c r="B68" s="13">
        <v>62</v>
      </c>
      <c r="C68" s="20" t="s">
        <v>834</v>
      </c>
      <c r="D68" s="6" t="s">
        <v>26</v>
      </c>
      <c r="E68" s="55" t="s">
        <v>820</v>
      </c>
      <c r="F68" s="10">
        <v>47</v>
      </c>
      <c r="G68" s="62"/>
      <c r="H68" s="62"/>
      <c r="I68" s="62">
        <v>0</v>
      </c>
      <c r="J68" s="6"/>
      <c r="K68" s="6"/>
      <c r="L68" s="62"/>
      <c r="M68" s="6"/>
      <c r="N68" s="6"/>
      <c r="O68" s="6"/>
      <c r="P68" s="6"/>
      <c r="Q68" s="62">
        <v>0</v>
      </c>
      <c r="R68" s="62">
        <v>10</v>
      </c>
      <c r="S68" s="6"/>
      <c r="T68" s="62">
        <v>0</v>
      </c>
      <c r="U68" s="62">
        <v>0</v>
      </c>
      <c r="V68" s="6"/>
      <c r="W68" s="62">
        <v>0</v>
      </c>
      <c r="X68" s="13">
        <v>62</v>
      </c>
      <c r="Y68"/>
      <c r="Z68" s="6">
        <f t="shared" si="1"/>
        <v>10</v>
      </c>
      <c r="AA68" s="76">
        <f t="shared" si="2"/>
        <v>470</v>
      </c>
    </row>
    <row r="69" spans="2:27" ht="38.25" x14ac:dyDescent="0.25">
      <c r="B69" s="13">
        <v>63</v>
      </c>
      <c r="C69" s="20" t="s">
        <v>835</v>
      </c>
      <c r="D69" s="6" t="s">
        <v>26</v>
      </c>
      <c r="E69" s="55" t="s">
        <v>820</v>
      </c>
      <c r="F69" s="10">
        <v>54.65</v>
      </c>
      <c r="G69" s="62"/>
      <c r="H69" s="62"/>
      <c r="I69" s="62">
        <v>0</v>
      </c>
      <c r="J69" s="6"/>
      <c r="K69" s="6"/>
      <c r="L69" s="62"/>
      <c r="M69" s="6"/>
      <c r="N69" s="6"/>
      <c r="O69" s="6"/>
      <c r="P69" s="6"/>
      <c r="Q69" s="62">
        <v>0</v>
      </c>
      <c r="R69" s="62">
        <v>10</v>
      </c>
      <c r="S69" s="6"/>
      <c r="T69" s="62">
        <v>0</v>
      </c>
      <c r="U69" s="62">
        <v>0</v>
      </c>
      <c r="V69" s="6"/>
      <c r="W69" s="62">
        <v>0</v>
      </c>
      <c r="X69" s="13">
        <v>63</v>
      </c>
      <c r="Y69"/>
      <c r="Z69" s="6">
        <f t="shared" si="1"/>
        <v>10</v>
      </c>
      <c r="AA69" s="76">
        <f t="shared" si="2"/>
        <v>546.5</v>
      </c>
    </row>
    <row r="70" spans="2:27" ht="38.25" x14ac:dyDescent="0.25">
      <c r="B70" s="13">
        <v>64</v>
      </c>
      <c r="C70" s="20" t="s">
        <v>836</v>
      </c>
      <c r="D70" s="6" t="s">
        <v>26</v>
      </c>
      <c r="E70" s="55" t="s">
        <v>820</v>
      </c>
      <c r="F70" s="10">
        <v>53.8</v>
      </c>
      <c r="G70" s="62"/>
      <c r="H70" s="62"/>
      <c r="I70" s="62">
        <v>0</v>
      </c>
      <c r="J70" s="6"/>
      <c r="K70" s="6"/>
      <c r="L70" s="62"/>
      <c r="M70" s="6"/>
      <c r="N70" s="6"/>
      <c r="O70" s="6"/>
      <c r="P70" s="6"/>
      <c r="Q70" s="62">
        <v>0</v>
      </c>
      <c r="R70" s="62">
        <v>10</v>
      </c>
      <c r="S70" s="6"/>
      <c r="T70" s="62">
        <v>0</v>
      </c>
      <c r="U70" s="62">
        <v>0</v>
      </c>
      <c r="V70" s="6"/>
      <c r="W70" s="62">
        <v>0</v>
      </c>
      <c r="X70" s="13">
        <v>64</v>
      </c>
      <c r="Y70"/>
      <c r="Z70" s="6">
        <f t="shared" si="1"/>
        <v>10</v>
      </c>
      <c r="AA70" s="76">
        <f t="shared" si="2"/>
        <v>538</v>
      </c>
    </row>
    <row r="71" spans="2:27" ht="38.25" x14ac:dyDescent="0.25">
      <c r="B71" s="13">
        <v>65</v>
      </c>
      <c r="C71" s="20" t="s">
        <v>837</v>
      </c>
      <c r="D71" s="6" t="s">
        <v>26</v>
      </c>
      <c r="E71" s="55" t="s">
        <v>833</v>
      </c>
      <c r="F71" s="10">
        <v>19</v>
      </c>
      <c r="G71" s="62"/>
      <c r="H71" s="62"/>
      <c r="I71" s="62">
        <v>0</v>
      </c>
      <c r="J71" s="6"/>
      <c r="K71" s="6"/>
      <c r="L71" s="62"/>
      <c r="M71" s="6"/>
      <c r="N71" s="6"/>
      <c r="O71" s="6"/>
      <c r="P71" s="6"/>
      <c r="Q71" s="62">
        <v>10</v>
      </c>
      <c r="R71" s="62">
        <v>20</v>
      </c>
      <c r="S71" s="6"/>
      <c r="T71" s="62">
        <v>0</v>
      </c>
      <c r="U71" s="62">
        <v>0</v>
      </c>
      <c r="V71" s="6"/>
      <c r="W71" s="62">
        <v>0</v>
      </c>
      <c r="X71" s="13">
        <v>65</v>
      </c>
      <c r="Y71"/>
      <c r="Z71" s="6">
        <f t="shared" si="1"/>
        <v>30</v>
      </c>
      <c r="AA71" s="76">
        <f t="shared" si="2"/>
        <v>570</v>
      </c>
    </row>
    <row r="72" spans="2:27" ht="38.25" x14ac:dyDescent="0.25">
      <c r="B72" s="13">
        <v>66</v>
      </c>
      <c r="C72" s="20" t="s">
        <v>838</v>
      </c>
      <c r="D72" s="6" t="s">
        <v>26</v>
      </c>
      <c r="E72" s="55" t="s">
        <v>833</v>
      </c>
      <c r="F72" s="10">
        <v>19</v>
      </c>
      <c r="G72" s="62"/>
      <c r="H72" s="62"/>
      <c r="I72" s="62">
        <v>0</v>
      </c>
      <c r="J72" s="6"/>
      <c r="K72" s="6"/>
      <c r="L72" s="62"/>
      <c r="M72" s="6"/>
      <c r="N72" s="6"/>
      <c r="O72" s="6"/>
      <c r="P72" s="6"/>
      <c r="Q72" s="62">
        <v>5</v>
      </c>
      <c r="R72" s="62">
        <v>20</v>
      </c>
      <c r="S72" s="6"/>
      <c r="T72" s="62">
        <v>0</v>
      </c>
      <c r="U72" s="62">
        <v>0</v>
      </c>
      <c r="V72" s="6"/>
      <c r="W72" s="62">
        <v>0</v>
      </c>
      <c r="X72" s="13">
        <v>66</v>
      </c>
      <c r="Y72"/>
      <c r="Z72" s="6">
        <f t="shared" ref="Z72:Z96" si="3">SUM(G72:W72)</f>
        <v>25</v>
      </c>
      <c r="AA72" s="76">
        <f t="shared" ref="AA72:AA96" si="4">F72*Z72</f>
        <v>475</v>
      </c>
    </row>
    <row r="73" spans="2:27" ht="38.25" x14ac:dyDescent="0.25">
      <c r="B73" s="13">
        <v>67</v>
      </c>
      <c r="C73" s="20" t="s">
        <v>839</v>
      </c>
      <c r="D73" s="6" t="s">
        <v>26</v>
      </c>
      <c r="E73" s="55" t="s">
        <v>820</v>
      </c>
      <c r="F73" s="10">
        <v>28.5</v>
      </c>
      <c r="G73" s="62"/>
      <c r="H73" s="62"/>
      <c r="I73" s="62">
        <v>0</v>
      </c>
      <c r="J73" s="6"/>
      <c r="K73" s="6"/>
      <c r="L73" s="62"/>
      <c r="M73" s="6"/>
      <c r="N73" s="6"/>
      <c r="O73" s="6"/>
      <c r="P73" s="6"/>
      <c r="Q73" s="62">
        <v>5</v>
      </c>
      <c r="R73" s="62">
        <v>10</v>
      </c>
      <c r="S73" s="6"/>
      <c r="T73" s="62">
        <v>795</v>
      </c>
      <c r="U73" s="62">
        <v>0</v>
      </c>
      <c r="V73" s="6"/>
      <c r="W73" s="62">
        <v>0</v>
      </c>
      <c r="X73" s="13">
        <v>67</v>
      </c>
      <c r="Y73"/>
      <c r="Z73" s="6">
        <f t="shared" si="3"/>
        <v>810</v>
      </c>
      <c r="AA73" s="76">
        <f t="shared" si="4"/>
        <v>23085</v>
      </c>
    </row>
    <row r="74" spans="2:27" ht="38.25" x14ac:dyDescent="0.25">
      <c r="B74" s="13">
        <v>68</v>
      </c>
      <c r="C74" s="20" t="s">
        <v>840</v>
      </c>
      <c r="D74" s="6" t="s">
        <v>26</v>
      </c>
      <c r="E74" s="55" t="s">
        <v>833</v>
      </c>
      <c r="F74" s="10">
        <v>30</v>
      </c>
      <c r="G74" s="62"/>
      <c r="H74" s="62"/>
      <c r="I74" s="62">
        <v>0</v>
      </c>
      <c r="J74" s="6"/>
      <c r="K74" s="6"/>
      <c r="L74" s="62"/>
      <c r="M74" s="6"/>
      <c r="N74" s="6"/>
      <c r="O74" s="6"/>
      <c r="P74" s="6"/>
      <c r="Q74" s="62">
        <v>0</v>
      </c>
      <c r="R74" s="62">
        <v>0</v>
      </c>
      <c r="S74" s="6"/>
      <c r="T74" s="62">
        <v>5</v>
      </c>
      <c r="U74" s="62">
        <v>0</v>
      </c>
      <c r="V74" s="6"/>
      <c r="W74" s="62">
        <v>0</v>
      </c>
      <c r="X74" s="13">
        <v>68</v>
      </c>
      <c r="Y74"/>
      <c r="Z74" s="6">
        <f t="shared" si="3"/>
        <v>5</v>
      </c>
      <c r="AA74" s="76">
        <f t="shared" si="4"/>
        <v>150</v>
      </c>
    </row>
    <row r="75" spans="2:27" ht="38.25" x14ac:dyDescent="0.25">
      <c r="B75" s="13">
        <v>69</v>
      </c>
      <c r="C75" s="20" t="s">
        <v>841</v>
      </c>
      <c r="D75" s="6" t="s">
        <v>26</v>
      </c>
      <c r="E75" s="55" t="s">
        <v>833</v>
      </c>
      <c r="F75" s="10">
        <v>52</v>
      </c>
      <c r="G75" s="62"/>
      <c r="H75" s="62"/>
      <c r="I75" s="62">
        <v>0</v>
      </c>
      <c r="J75" s="6"/>
      <c r="K75" s="6"/>
      <c r="L75" s="62"/>
      <c r="M75" s="6"/>
      <c r="N75" s="6"/>
      <c r="O75" s="6"/>
      <c r="P75" s="6"/>
      <c r="Q75" s="62">
        <v>15</v>
      </c>
      <c r="R75" s="62">
        <v>10</v>
      </c>
      <c r="S75" s="6"/>
      <c r="T75" s="62">
        <v>975</v>
      </c>
      <c r="U75" s="62">
        <v>0</v>
      </c>
      <c r="V75" s="6"/>
      <c r="W75" s="62">
        <v>0</v>
      </c>
      <c r="X75" s="13">
        <v>69</v>
      </c>
      <c r="Y75"/>
      <c r="Z75" s="6">
        <f t="shared" si="3"/>
        <v>1000</v>
      </c>
      <c r="AA75" s="76">
        <f t="shared" si="4"/>
        <v>52000</v>
      </c>
    </row>
    <row r="76" spans="2:27" ht="25.5" x14ac:dyDescent="0.25">
      <c r="B76" s="13">
        <v>70</v>
      </c>
      <c r="C76" s="20" t="s">
        <v>842</v>
      </c>
      <c r="D76" s="6" t="s">
        <v>26</v>
      </c>
      <c r="E76" s="55" t="s">
        <v>826</v>
      </c>
      <c r="F76" s="10">
        <v>6.5</v>
      </c>
      <c r="G76" s="62"/>
      <c r="H76" s="62"/>
      <c r="I76" s="62">
        <v>0</v>
      </c>
      <c r="J76" s="6"/>
      <c r="K76" s="6"/>
      <c r="L76" s="62"/>
      <c r="M76" s="6"/>
      <c r="N76" s="6"/>
      <c r="O76" s="6"/>
      <c r="P76" s="6"/>
      <c r="Q76" s="62">
        <v>0</v>
      </c>
      <c r="R76" s="62">
        <v>30</v>
      </c>
      <c r="S76" s="6"/>
      <c r="T76" s="62">
        <v>135</v>
      </c>
      <c r="U76" s="62">
        <v>0</v>
      </c>
      <c r="V76" s="6"/>
      <c r="W76" s="62">
        <v>0</v>
      </c>
      <c r="X76" s="13">
        <v>70</v>
      </c>
      <c r="Y76"/>
      <c r="Z76" s="6">
        <f t="shared" si="3"/>
        <v>165</v>
      </c>
      <c r="AA76" s="76">
        <f t="shared" si="4"/>
        <v>1072.5</v>
      </c>
    </row>
    <row r="77" spans="2:27" ht="25.5" x14ac:dyDescent="0.25">
      <c r="B77" s="13">
        <v>71</v>
      </c>
      <c r="C77" s="20" t="s">
        <v>843</v>
      </c>
      <c r="D77" s="6" t="s">
        <v>26</v>
      </c>
      <c r="E77" s="55" t="s">
        <v>844</v>
      </c>
      <c r="F77" s="10">
        <v>32</v>
      </c>
      <c r="G77" s="62"/>
      <c r="H77" s="62"/>
      <c r="I77" s="62">
        <v>0</v>
      </c>
      <c r="J77" s="6"/>
      <c r="K77" s="6"/>
      <c r="L77" s="62"/>
      <c r="M77" s="6"/>
      <c r="N77" s="6"/>
      <c r="O77" s="6"/>
      <c r="P77" s="6"/>
      <c r="Q77" s="62">
        <v>5</v>
      </c>
      <c r="R77" s="62">
        <v>0</v>
      </c>
      <c r="S77" s="6"/>
      <c r="T77" s="62">
        <v>115</v>
      </c>
      <c r="U77" s="62">
        <v>0</v>
      </c>
      <c r="V77" s="6"/>
      <c r="W77" s="62">
        <v>0</v>
      </c>
      <c r="X77" s="13">
        <v>71</v>
      </c>
      <c r="Y77"/>
      <c r="Z77" s="6">
        <f t="shared" si="3"/>
        <v>120</v>
      </c>
      <c r="AA77" s="76">
        <f t="shared" si="4"/>
        <v>3840</v>
      </c>
    </row>
    <row r="78" spans="2:27" ht="25.5" x14ac:dyDescent="0.25">
      <c r="B78" s="13">
        <v>72</v>
      </c>
      <c r="C78" s="20" t="s">
        <v>845</v>
      </c>
      <c r="D78" s="6" t="s">
        <v>26</v>
      </c>
      <c r="E78" s="55" t="s">
        <v>846</v>
      </c>
      <c r="F78" s="10">
        <v>69</v>
      </c>
      <c r="G78" s="62"/>
      <c r="H78" s="62"/>
      <c r="I78" s="62">
        <v>20</v>
      </c>
      <c r="J78" s="6"/>
      <c r="K78" s="6"/>
      <c r="L78" s="62"/>
      <c r="M78" s="6"/>
      <c r="N78" s="6"/>
      <c r="O78" s="6"/>
      <c r="P78" s="6"/>
      <c r="Q78" s="62">
        <v>0</v>
      </c>
      <c r="R78" s="62">
        <v>0</v>
      </c>
      <c r="S78" s="6"/>
      <c r="T78" s="62">
        <v>0</v>
      </c>
      <c r="U78" s="62">
        <v>0</v>
      </c>
      <c r="V78" s="6"/>
      <c r="W78" s="62">
        <v>0</v>
      </c>
      <c r="X78" s="13">
        <v>72</v>
      </c>
      <c r="Y78"/>
      <c r="Z78" s="6">
        <f t="shared" si="3"/>
        <v>20</v>
      </c>
      <c r="AA78" s="76">
        <f t="shared" si="4"/>
        <v>1380</v>
      </c>
    </row>
    <row r="79" spans="2:27" ht="25.5" x14ac:dyDescent="0.25">
      <c r="B79" s="13">
        <v>73</v>
      </c>
      <c r="C79" s="20" t="s">
        <v>847</v>
      </c>
      <c r="D79" s="6" t="s">
        <v>26</v>
      </c>
      <c r="E79" s="55" t="s">
        <v>846</v>
      </c>
      <c r="F79" s="10">
        <v>135</v>
      </c>
      <c r="G79" s="62"/>
      <c r="H79" s="62"/>
      <c r="I79" s="62">
        <v>0</v>
      </c>
      <c r="J79" s="6"/>
      <c r="K79" s="6"/>
      <c r="L79" s="62"/>
      <c r="M79" s="6"/>
      <c r="N79" s="6"/>
      <c r="O79" s="6"/>
      <c r="P79" s="6"/>
      <c r="Q79" s="62">
        <v>0</v>
      </c>
      <c r="R79" s="62">
        <v>0</v>
      </c>
      <c r="S79" s="6"/>
      <c r="T79" s="62">
        <v>0</v>
      </c>
      <c r="U79" s="62">
        <v>0</v>
      </c>
      <c r="V79" s="6"/>
      <c r="W79" s="62">
        <v>2</v>
      </c>
      <c r="X79" s="13">
        <v>73</v>
      </c>
      <c r="Y79"/>
      <c r="Z79" s="6">
        <f t="shared" si="3"/>
        <v>2</v>
      </c>
      <c r="AA79" s="76">
        <f t="shared" si="4"/>
        <v>270</v>
      </c>
    </row>
    <row r="80" spans="2:27" ht="25.5" x14ac:dyDescent="0.25">
      <c r="B80" s="13">
        <v>74</v>
      </c>
      <c r="C80" s="20" t="s">
        <v>848</v>
      </c>
      <c r="D80" s="6" t="s">
        <v>26</v>
      </c>
      <c r="E80" s="55" t="s">
        <v>846</v>
      </c>
      <c r="F80" s="10">
        <v>153</v>
      </c>
      <c r="G80" s="62"/>
      <c r="H80" s="62"/>
      <c r="I80" s="62">
        <v>0</v>
      </c>
      <c r="J80" s="6"/>
      <c r="K80" s="6"/>
      <c r="L80" s="62"/>
      <c r="M80" s="6"/>
      <c r="N80" s="6"/>
      <c r="O80" s="6"/>
      <c r="P80" s="6"/>
      <c r="Q80" s="62">
        <v>0</v>
      </c>
      <c r="R80" s="62">
        <v>2</v>
      </c>
      <c r="S80" s="6"/>
      <c r="T80" s="62">
        <v>6</v>
      </c>
      <c r="U80" s="62">
        <v>0</v>
      </c>
      <c r="V80" s="6"/>
      <c r="W80" s="62">
        <v>0</v>
      </c>
      <c r="X80" s="13">
        <v>74</v>
      </c>
      <c r="Y80"/>
      <c r="Z80" s="6">
        <f t="shared" si="3"/>
        <v>8</v>
      </c>
      <c r="AA80" s="76">
        <f t="shared" si="4"/>
        <v>1224</v>
      </c>
    </row>
    <row r="81" spans="2:27" ht="25.5" x14ac:dyDescent="0.25">
      <c r="B81" s="13">
        <v>75</v>
      </c>
      <c r="C81" s="20" t="s">
        <v>849</v>
      </c>
      <c r="D81" s="6" t="s">
        <v>26</v>
      </c>
      <c r="E81" s="55" t="s">
        <v>846</v>
      </c>
      <c r="F81" s="10">
        <v>380</v>
      </c>
      <c r="G81" s="62"/>
      <c r="H81" s="62"/>
      <c r="I81" s="62">
        <v>0</v>
      </c>
      <c r="J81" s="6"/>
      <c r="K81" s="6"/>
      <c r="L81" s="62"/>
      <c r="M81" s="6"/>
      <c r="N81" s="6"/>
      <c r="O81" s="6"/>
      <c r="P81" s="6"/>
      <c r="Q81" s="62">
        <v>0</v>
      </c>
      <c r="R81" s="62">
        <v>1</v>
      </c>
      <c r="S81" s="6"/>
      <c r="T81" s="62">
        <v>0</v>
      </c>
      <c r="U81" s="62">
        <v>0</v>
      </c>
      <c r="V81" s="6"/>
      <c r="W81" s="62">
        <v>0</v>
      </c>
      <c r="X81" s="13">
        <v>75</v>
      </c>
      <c r="Y81"/>
      <c r="Z81" s="6">
        <f t="shared" si="3"/>
        <v>1</v>
      </c>
      <c r="AA81" s="76">
        <f t="shared" si="4"/>
        <v>380</v>
      </c>
    </row>
    <row r="82" spans="2:27" ht="51" x14ac:dyDescent="0.25">
      <c r="B82" s="13">
        <v>76</v>
      </c>
      <c r="C82" s="20" t="s">
        <v>850</v>
      </c>
      <c r="D82" s="6" t="s">
        <v>26</v>
      </c>
      <c r="E82" s="55" t="s">
        <v>851</v>
      </c>
      <c r="F82" s="10">
        <v>8.7899999999999991</v>
      </c>
      <c r="G82" s="62"/>
      <c r="H82" s="62"/>
      <c r="I82" s="62">
        <v>0</v>
      </c>
      <c r="J82" s="6"/>
      <c r="K82" s="6"/>
      <c r="L82" s="62"/>
      <c r="M82" s="6"/>
      <c r="N82" s="6"/>
      <c r="O82" s="6"/>
      <c r="P82" s="6"/>
      <c r="Q82" s="62">
        <v>15</v>
      </c>
      <c r="R82" s="62">
        <v>25</v>
      </c>
      <c r="S82" s="6"/>
      <c r="T82" s="62">
        <v>400</v>
      </c>
      <c r="U82" s="62">
        <v>0</v>
      </c>
      <c r="V82" s="6"/>
      <c r="W82" s="62">
        <v>0</v>
      </c>
      <c r="X82" s="13">
        <v>76</v>
      </c>
      <c r="Y82"/>
      <c r="Z82" s="6">
        <f t="shared" si="3"/>
        <v>440</v>
      </c>
      <c r="AA82" s="76">
        <f t="shared" si="4"/>
        <v>3867.5999999999995</v>
      </c>
    </row>
    <row r="83" spans="2:27" ht="38.25" x14ac:dyDescent="0.25">
      <c r="B83" s="13">
        <v>77</v>
      </c>
      <c r="C83" s="20" t="s">
        <v>852</v>
      </c>
      <c r="D83" s="6" t="s">
        <v>26</v>
      </c>
      <c r="E83" s="55" t="s">
        <v>853</v>
      </c>
      <c r="F83" s="10">
        <v>12</v>
      </c>
      <c r="G83" s="62"/>
      <c r="H83" s="62"/>
      <c r="I83" s="62">
        <v>0</v>
      </c>
      <c r="J83" s="6"/>
      <c r="K83" s="6"/>
      <c r="L83" s="62"/>
      <c r="M83" s="6"/>
      <c r="N83" s="6"/>
      <c r="O83" s="6"/>
      <c r="P83" s="6"/>
      <c r="Q83" s="62">
        <v>0</v>
      </c>
      <c r="R83" s="62">
        <v>25</v>
      </c>
      <c r="S83" s="6"/>
      <c r="T83" s="62">
        <v>420</v>
      </c>
      <c r="U83" s="62">
        <v>0</v>
      </c>
      <c r="V83" s="6"/>
      <c r="W83" s="62">
        <v>0</v>
      </c>
      <c r="X83" s="13">
        <v>77</v>
      </c>
      <c r="Y83"/>
      <c r="Z83" s="6">
        <f t="shared" si="3"/>
        <v>445</v>
      </c>
      <c r="AA83" s="76">
        <f t="shared" si="4"/>
        <v>5340</v>
      </c>
    </row>
    <row r="84" spans="2:27" ht="38.25" x14ac:dyDescent="0.25">
      <c r="B84" s="13">
        <v>78</v>
      </c>
      <c r="C84" s="20" t="s">
        <v>854</v>
      </c>
      <c r="D84" s="6" t="s">
        <v>26</v>
      </c>
      <c r="E84" s="55" t="s">
        <v>853</v>
      </c>
      <c r="F84" s="10">
        <v>8.99</v>
      </c>
      <c r="G84" s="62"/>
      <c r="H84" s="62"/>
      <c r="I84" s="62">
        <v>0</v>
      </c>
      <c r="J84" s="6"/>
      <c r="K84" s="6"/>
      <c r="L84" s="62"/>
      <c r="M84" s="6"/>
      <c r="N84" s="6"/>
      <c r="O84" s="6"/>
      <c r="P84" s="6"/>
      <c r="Q84" s="62">
        <v>0</v>
      </c>
      <c r="R84" s="62">
        <v>25</v>
      </c>
      <c r="S84" s="6"/>
      <c r="T84" s="62">
        <v>400</v>
      </c>
      <c r="U84" s="62">
        <v>0</v>
      </c>
      <c r="V84" s="6"/>
      <c r="W84" s="62">
        <v>20</v>
      </c>
      <c r="X84" s="13">
        <v>78</v>
      </c>
      <c r="Y84"/>
      <c r="Z84" s="6">
        <f t="shared" si="3"/>
        <v>445</v>
      </c>
      <c r="AA84" s="76">
        <f t="shared" si="4"/>
        <v>4000.55</v>
      </c>
    </row>
    <row r="85" spans="2:27" ht="38.25" x14ac:dyDescent="0.25">
      <c r="B85" s="13">
        <v>79</v>
      </c>
      <c r="C85" s="20" t="s">
        <v>855</v>
      </c>
      <c r="D85" s="6" t="s">
        <v>26</v>
      </c>
      <c r="E85" s="55" t="s">
        <v>853</v>
      </c>
      <c r="F85" s="10">
        <v>8</v>
      </c>
      <c r="G85" s="62"/>
      <c r="H85" s="62"/>
      <c r="I85" s="62">
        <v>0</v>
      </c>
      <c r="J85" s="6"/>
      <c r="K85" s="6"/>
      <c r="L85" s="62"/>
      <c r="M85" s="6"/>
      <c r="N85" s="6"/>
      <c r="O85" s="6"/>
      <c r="P85" s="6"/>
      <c r="Q85" s="62">
        <v>0</v>
      </c>
      <c r="R85" s="62">
        <v>25</v>
      </c>
      <c r="S85" s="6"/>
      <c r="T85" s="62">
        <v>400</v>
      </c>
      <c r="U85" s="62">
        <v>0</v>
      </c>
      <c r="V85" s="6"/>
      <c r="W85" s="62">
        <v>0</v>
      </c>
      <c r="X85" s="13">
        <v>79</v>
      </c>
      <c r="Y85"/>
      <c r="Z85" s="6">
        <f t="shared" si="3"/>
        <v>425</v>
      </c>
      <c r="AA85" s="76">
        <f t="shared" si="4"/>
        <v>3400</v>
      </c>
    </row>
    <row r="86" spans="2:27" ht="51" x14ac:dyDescent="0.25">
      <c r="B86" s="13">
        <v>80</v>
      </c>
      <c r="C86" s="20" t="s">
        <v>856</v>
      </c>
      <c r="D86" s="6" t="s">
        <v>26</v>
      </c>
      <c r="E86" s="55" t="s">
        <v>851</v>
      </c>
      <c r="F86" s="10">
        <v>9.3000000000000007</v>
      </c>
      <c r="G86" s="62"/>
      <c r="H86" s="62"/>
      <c r="I86" s="62">
        <v>0</v>
      </c>
      <c r="J86" s="6"/>
      <c r="K86" s="6"/>
      <c r="L86" s="62"/>
      <c r="M86" s="6"/>
      <c r="N86" s="6"/>
      <c r="O86" s="6"/>
      <c r="P86" s="6"/>
      <c r="Q86" s="62">
        <v>0</v>
      </c>
      <c r="R86" s="62">
        <v>10</v>
      </c>
      <c r="S86" s="6"/>
      <c r="T86" s="62">
        <v>406</v>
      </c>
      <c r="U86" s="62">
        <v>0</v>
      </c>
      <c r="V86" s="6"/>
      <c r="W86" s="62">
        <v>50</v>
      </c>
      <c r="X86" s="13">
        <v>80</v>
      </c>
      <c r="Y86"/>
      <c r="Z86" s="6">
        <f t="shared" si="3"/>
        <v>466</v>
      </c>
      <c r="AA86" s="76">
        <f t="shared" si="4"/>
        <v>4333.8</v>
      </c>
    </row>
    <row r="87" spans="2:27" ht="38.25" x14ac:dyDescent="0.25">
      <c r="B87" s="13">
        <v>81</v>
      </c>
      <c r="C87" s="20" t="s">
        <v>857</v>
      </c>
      <c r="D87" s="6" t="s">
        <v>26</v>
      </c>
      <c r="E87" s="55" t="s">
        <v>853</v>
      </c>
      <c r="F87" s="10">
        <v>9.4499999999999993</v>
      </c>
      <c r="G87" s="62"/>
      <c r="H87" s="62"/>
      <c r="I87" s="62">
        <v>0</v>
      </c>
      <c r="J87" s="6"/>
      <c r="K87" s="6"/>
      <c r="L87" s="62"/>
      <c r="M87" s="6"/>
      <c r="N87" s="6"/>
      <c r="O87" s="6"/>
      <c r="P87" s="6"/>
      <c r="Q87" s="62">
        <v>0</v>
      </c>
      <c r="R87" s="62">
        <v>25</v>
      </c>
      <c r="S87" s="6"/>
      <c r="T87" s="62">
        <v>400</v>
      </c>
      <c r="U87" s="62">
        <v>0</v>
      </c>
      <c r="V87" s="6"/>
      <c r="W87" s="62">
        <v>50</v>
      </c>
      <c r="X87" s="13">
        <v>81</v>
      </c>
      <c r="Y87"/>
      <c r="Z87" s="6">
        <f t="shared" si="3"/>
        <v>475</v>
      </c>
      <c r="AA87" s="76">
        <f t="shared" si="4"/>
        <v>4488.75</v>
      </c>
    </row>
    <row r="88" spans="2:27" ht="51" x14ac:dyDescent="0.25">
      <c r="B88" s="13">
        <v>82</v>
      </c>
      <c r="C88" s="20" t="s">
        <v>858</v>
      </c>
      <c r="D88" s="6" t="s">
        <v>26</v>
      </c>
      <c r="E88" s="55" t="s">
        <v>851</v>
      </c>
      <c r="F88" s="10">
        <v>8.7899999999999991</v>
      </c>
      <c r="G88" s="62"/>
      <c r="H88" s="62"/>
      <c r="I88" s="62">
        <v>0</v>
      </c>
      <c r="J88" s="6"/>
      <c r="K88" s="6"/>
      <c r="L88" s="62"/>
      <c r="M88" s="6"/>
      <c r="N88" s="6"/>
      <c r="O88" s="6"/>
      <c r="P88" s="6"/>
      <c r="Q88" s="62">
        <v>0</v>
      </c>
      <c r="R88" s="62">
        <v>25</v>
      </c>
      <c r="S88" s="6"/>
      <c r="T88" s="62">
        <v>400</v>
      </c>
      <c r="U88" s="62">
        <v>0</v>
      </c>
      <c r="V88" s="6"/>
      <c r="W88" s="62">
        <v>0</v>
      </c>
      <c r="X88" s="13">
        <v>82</v>
      </c>
      <c r="Y88"/>
      <c r="Z88" s="6">
        <f t="shared" si="3"/>
        <v>425</v>
      </c>
      <c r="AA88" s="76">
        <f t="shared" si="4"/>
        <v>3735.7499999999995</v>
      </c>
    </row>
    <row r="89" spans="2:27" ht="38.25" x14ac:dyDescent="0.25">
      <c r="B89" s="13">
        <v>83</v>
      </c>
      <c r="C89" s="20" t="s">
        <v>859</v>
      </c>
      <c r="D89" s="6" t="s">
        <v>26</v>
      </c>
      <c r="E89" s="55" t="s">
        <v>853</v>
      </c>
      <c r="F89" s="10">
        <v>12.1</v>
      </c>
      <c r="G89" s="62"/>
      <c r="H89" s="62"/>
      <c r="I89" s="62">
        <v>0</v>
      </c>
      <c r="J89" s="6"/>
      <c r="K89" s="6"/>
      <c r="L89" s="62"/>
      <c r="M89" s="6"/>
      <c r="N89" s="6"/>
      <c r="O89" s="6"/>
      <c r="P89" s="6"/>
      <c r="Q89" s="62">
        <v>0</v>
      </c>
      <c r="R89" s="62">
        <v>20</v>
      </c>
      <c r="S89" s="6"/>
      <c r="T89" s="62">
        <v>404</v>
      </c>
      <c r="U89" s="62">
        <v>0</v>
      </c>
      <c r="V89" s="6"/>
      <c r="W89" s="62">
        <v>15</v>
      </c>
      <c r="X89" s="13">
        <v>83</v>
      </c>
      <c r="Y89"/>
      <c r="Z89" s="6">
        <f t="shared" si="3"/>
        <v>439</v>
      </c>
      <c r="AA89" s="76">
        <f t="shared" si="4"/>
        <v>5311.9</v>
      </c>
    </row>
    <row r="90" spans="2:27" ht="38.25" x14ac:dyDescent="0.25">
      <c r="B90" s="13">
        <v>84</v>
      </c>
      <c r="C90" s="20" t="s">
        <v>860</v>
      </c>
      <c r="D90" s="6" t="s">
        <v>26</v>
      </c>
      <c r="E90" s="55" t="s">
        <v>853</v>
      </c>
      <c r="F90" s="10">
        <v>9.1999999999999993</v>
      </c>
      <c r="G90" s="62"/>
      <c r="H90" s="62"/>
      <c r="I90" s="62">
        <v>0</v>
      </c>
      <c r="J90" s="6"/>
      <c r="K90" s="6"/>
      <c r="L90" s="62"/>
      <c r="M90" s="6"/>
      <c r="N90" s="6"/>
      <c r="O90" s="6"/>
      <c r="P90" s="6"/>
      <c r="Q90" s="62">
        <v>0</v>
      </c>
      <c r="R90" s="62">
        <v>25</v>
      </c>
      <c r="S90" s="6"/>
      <c r="T90" s="62">
        <v>400</v>
      </c>
      <c r="U90" s="62">
        <v>0</v>
      </c>
      <c r="V90" s="6"/>
      <c r="W90" s="62">
        <v>15</v>
      </c>
      <c r="X90" s="13">
        <v>84</v>
      </c>
      <c r="Y90"/>
      <c r="Z90" s="6">
        <f t="shared" si="3"/>
        <v>440</v>
      </c>
      <c r="AA90" s="76">
        <f t="shared" si="4"/>
        <v>4047.9999999999995</v>
      </c>
    </row>
    <row r="91" spans="2:27" ht="38.25" x14ac:dyDescent="0.25">
      <c r="B91" s="13">
        <v>85</v>
      </c>
      <c r="C91" s="20" t="s">
        <v>861</v>
      </c>
      <c r="D91" s="6" t="s">
        <v>26</v>
      </c>
      <c r="E91" s="55" t="s">
        <v>853</v>
      </c>
      <c r="F91" s="10">
        <v>8.35</v>
      </c>
      <c r="G91" s="62"/>
      <c r="H91" s="62"/>
      <c r="I91" s="62">
        <v>0</v>
      </c>
      <c r="J91" s="6"/>
      <c r="K91" s="6"/>
      <c r="L91" s="62"/>
      <c r="M91" s="6"/>
      <c r="N91" s="6"/>
      <c r="O91" s="6"/>
      <c r="P91" s="6"/>
      <c r="Q91" s="62">
        <v>0</v>
      </c>
      <c r="R91" s="62">
        <v>0</v>
      </c>
      <c r="S91" s="6"/>
      <c r="T91" s="62">
        <v>400</v>
      </c>
      <c r="U91" s="62">
        <v>0</v>
      </c>
      <c r="V91" s="6"/>
      <c r="W91" s="62">
        <v>0</v>
      </c>
      <c r="X91" s="13">
        <v>85</v>
      </c>
      <c r="Y91"/>
      <c r="Z91" s="6">
        <f t="shared" si="3"/>
        <v>400</v>
      </c>
      <c r="AA91" s="76">
        <f t="shared" si="4"/>
        <v>3340</v>
      </c>
    </row>
    <row r="92" spans="2:27" ht="38.25" x14ac:dyDescent="0.25">
      <c r="B92" s="13">
        <v>86</v>
      </c>
      <c r="C92" s="20" t="s">
        <v>862</v>
      </c>
      <c r="D92" s="6" t="s">
        <v>26</v>
      </c>
      <c r="E92" s="55" t="s">
        <v>863</v>
      </c>
      <c r="F92" s="10">
        <v>10.15</v>
      </c>
      <c r="G92" s="62"/>
      <c r="H92" s="62"/>
      <c r="I92" s="62">
        <v>0</v>
      </c>
      <c r="J92" s="6"/>
      <c r="K92" s="6"/>
      <c r="L92" s="62"/>
      <c r="M92" s="6"/>
      <c r="N92" s="6"/>
      <c r="O92" s="6"/>
      <c r="P92" s="6"/>
      <c r="Q92" s="62">
        <v>0</v>
      </c>
      <c r="R92" s="62">
        <v>20</v>
      </c>
      <c r="S92" s="6"/>
      <c r="T92" s="62">
        <v>404</v>
      </c>
      <c r="U92" s="62">
        <v>0</v>
      </c>
      <c r="V92" s="6"/>
      <c r="W92" s="62">
        <v>15</v>
      </c>
      <c r="X92" s="13">
        <v>86</v>
      </c>
      <c r="Y92"/>
      <c r="Z92" s="6">
        <f t="shared" si="3"/>
        <v>439</v>
      </c>
      <c r="AA92" s="76">
        <f t="shared" si="4"/>
        <v>4455.8500000000004</v>
      </c>
    </row>
    <row r="93" spans="2:27" ht="38.25" x14ac:dyDescent="0.25">
      <c r="B93" s="13">
        <v>87</v>
      </c>
      <c r="C93" s="20" t="s">
        <v>864</v>
      </c>
      <c r="D93" s="6" t="s">
        <v>26</v>
      </c>
      <c r="E93" s="55" t="s">
        <v>853</v>
      </c>
      <c r="F93" s="10">
        <v>8.1999999999999993</v>
      </c>
      <c r="G93" s="62"/>
      <c r="H93" s="62"/>
      <c r="I93" s="62">
        <v>0</v>
      </c>
      <c r="J93" s="6"/>
      <c r="K93" s="6"/>
      <c r="L93" s="62"/>
      <c r="M93" s="6"/>
      <c r="N93" s="6"/>
      <c r="O93" s="6"/>
      <c r="P93" s="6"/>
      <c r="Q93" s="62">
        <v>0</v>
      </c>
      <c r="R93" s="62">
        <v>25</v>
      </c>
      <c r="S93" s="6"/>
      <c r="T93" s="62">
        <v>400</v>
      </c>
      <c r="U93" s="62">
        <v>0</v>
      </c>
      <c r="V93" s="6"/>
      <c r="W93" s="62">
        <v>15</v>
      </c>
      <c r="X93" s="13">
        <v>87</v>
      </c>
      <c r="Y93"/>
      <c r="Z93" s="6">
        <f t="shared" si="3"/>
        <v>440</v>
      </c>
      <c r="AA93" s="76">
        <f t="shared" si="4"/>
        <v>3607.9999999999995</v>
      </c>
    </row>
    <row r="94" spans="2:27" ht="51" x14ac:dyDescent="0.25">
      <c r="B94" s="13">
        <v>88</v>
      </c>
      <c r="C94" s="20" t="s">
        <v>865</v>
      </c>
      <c r="D94" s="6" t="s">
        <v>26</v>
      </c>
      <c r="E94" s="55" t="s">
        <v>851</v>
      </c>
      <c r="F94" s="10">
        <v>8.7899999999999991</v>
      </c>
      <c r="G94" s="62"/>
      <c r="H94" s="62"/>
      <c r="I94" s="62">
        <v>0</v>
      </c>
      <c r="J94" s="6"/>
      <c r="K94" s="6"/>
      <c r="L94" s="62"/>
      <c r="M94" s="6"/>
      <c r="N94" s="6"/>
      <c r="O94" s="6"/>
      <c r="P94" s="6"/>
      <c r="Q94" s="62">
        <v>0</v>
      </c>
      <c r="R94" s="62">
        <v>20</v>
      </c>
      <c r="S94" s="6"/>
      <c r="T94" s="62">
        <v>400</v>
      </c>
      <c r="U94" s="62">
        <v>0</v>
      </c>
      <c r="V94" s="6"/>
      <c r="W94" s="62">
        <v>0</v>
      </c>
      <c r="X94" s="13">
        <v>88</v>
      </c>
      <c r="Y94"/>
      <c r="Z94" s="6">
        <f t="shared" si="3"/>
        <v>420</v>
      </c>
      <c r="AA94" s="76">
        <f t="shared" si="4"/>
        <v>3691.7999999999997</v>
      </c>
    </row>
    <row r="95" spans="2:27" ht="38.25" x14ac:dyDescent="0.25">
      <c r="B95" s="13">
        <v>89</v>
      </c>
      <c r="C95" s="20" t="s">
        <v>866</v>
      </c>
      <c r="D95" s="6" t="s">
        <v>26</v>
      </c>
      <c r="E95" s="55" t="s">
        <v>853</v>
      </c>
      <c r="F95" s="10">
        <v>11.5</v>
      </c>
      <c r="G95" s="62"/>
      <c r="H95" s="62"/>
      <c r="I95" s="62">
        <v>0</v>
      </c>
      <c r="J95" s="6"/>
      <c r="K95" s="6"/>
      <c r="L95" s="62"/>
      <c r="M95" s="6"/>
      <c r="N95" s="6"/>
      <c r="O95" s="6"/>
      <c r="P95" s="6"/>
      <c r="Q95" s="62">
        <v>0</v>
      </c>
      <c r="R95" s="62">
        <v>20</v>
      </c>
      <c r="S95" s="6"/>
      <c r="T95" s="62">
        <v>404</v>
      </c>
      <c r="U95" s="62">
        <v>0</v>
      </c>
      <c r="V95" s="6"/>
      <c r="W95" s="62">
        <v>15</v>
      </c>
      <c r="X95" s="13">
        <v>89</v>
      </c>
      <c r="Y95"/>
      <c r="Z95" s="6">
        <f t="shared" si="3"/>
        <v>439</v>
      </c>
      <c r="AA95" s="76">
        <f t="shared" si="4"/>
        <v>5048.5</v>
      </c>
    </row>
    <row r="96" spans="2:27" ht="38.25" x14ac:dyDescent="0.25">
      <c r="B96" s="13">
        <v>90</v>
      </c>
      <c r="C96" s="20" t="s">
        <v>867</v>
      </c>
      <c r="D96" s="6" t="s">
        <v>26</v>
      </c>
      <c r="E96" s="55" t="s">
        <v>853</v>
      </c>
      <c r="F96" s="10">
        <v>9.1999999999999993</v>
      </c>
      <c r="G96" s="62"/>
      <c r="H96" s="62"/>
      <c r="I96" s="62">
        <v>0</v>
      </c>
      <c r="J96" s="6"/>
      <c r="K96" s="6"/>
      <c r="L96" s="62"/>
      <c r="M96" s="6"/>
      <c r="N96" s="6"/>
      <c r="O96" s="6"/>
      <c r="P96" s="6"/>
      <c r="Q96" s="62">
        <v>0</v>
      </c>
      <c r="R96" s="62">
        <v>25</v>
      </c>
      <c r="S96" s="6"/>
      <c r="T96" s="62">
        <v>400</v>
      </c>
      <c r="U96" s="62">
        <v>0</v>
      </c>
      <c r="V96" s="6"/>
      <c r="W96" s="62">
        <v>15</v>
      </c>
      <c r="X96" s="13">
        <v>90</v>
      </c>
      <c r="Y96"/>
      <c r="Z96" s="6">
        <f t="shared" si="3"/>
        <v>440</v>
      </c>
      <c r="AA96" s="76">
        <f t="shared" si="4"/>
        <v>4047.9999999999995</v>
      </c>
    </row>
  </sheetData>
  <autoFilter ref="A6:AD96" xr:uid="{4DC88DB6-1B59-4EAC-ACCA-8C3BF0E8651D}"/>
  <conditionalFormatting sqref="G7:W96">
    <cfRule type="cellIs" dxfId="34" priority="1" operator="lessThanOrEqual">
      <formula>0</formula>
    </cfRule>
    <cfRule type="cellIs" dxfId="33" priority="2" operator="lessThanOrEqual">
      <formula>0</formula>
    </cfRule>
  </conditionalFormatting>
  <pageMargins left="0.51181102362204722" right="0.51181102362204722" top="0.78740157480314965" bottom="0.78740157480314965" header="0.31496062992125984" footer="0.31496062992125984"/>
  <pageSetup paperSize="9"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A642B-0312-4710-A8C9-9B3F78EDC71C}">
  <sheetPr filterMode="1">
    <pageSetUpPr fitToPage="1"/>
  </sheetPr>
  <dimension ref="A2:AD159"/>
  <sheetViews>
    <sheetView zoomScale="70" zoomScaleNormal="70" workbookViewId="0">
      <pane xSplit="4" ySplit="6" topLeftCell="E7" activePane="bottomRight" state="frozen"/>
      <selection activeCell="AF16" sqref="AF16"/>
      <selection pane="topRight" activeCell="AF16" sqref="AF16"/>
      <selection pane="bottomLeft" activeCell="AF16" sqref="AF16"/>
      <selection pane="bottomRight" activeCell="AF16" sqref="AF16"/>
    </sheetView>
  </sheetViews>
  <sheetFormatPr defaultRowHeight="15.75" x14ac:dyDescent="0.25"/>
  <cols>
    <col min="1" max="1" width="9" style="4"/>
    <col min="2" max="2" width="13" style="8" customWidth="1"/>
    <col min="3" max="3" width="66" style="14" customWidth="1"/>
    <col min="4" max="4" width="18.5" style="4" customWidth="1"/>
    <col min="5" max="5" width="24.25" style="4" customWidth="1"/>
    <col min="6" max="6" width="14" style="9" customWidth="1"/>
    <col min="7" max="8" width="9" style="4" hidden="1" customWidth="1"/>
    <col min="9" max="9" width="9" style="4"/>
    <col min="10" max="16" width="9" style="4" hidden="1" customWidth="1"/>
    <col min="17" max="18" width="9" style="4"/>
    <col min="19" max="19" width="9" style="4" hidden="1" customWidth="1"/>
    <col min="20" max="21" width="9" style="4"/>
    <col min="22" max="22" width="9" style="4" hidden="1" customWidth="1"/>
    <col min="23" max="23" width="9" style="5"/>
    <col min="24" max="24" width="10.25" style="5" customWidth="1"/>
    <col min="25" max="25" width="4.25" style="5" customWidth="1"/>
    <col min="26" max="26" width="13" style="5" hidden="1" customWidth="1"/>
    <col min="27" max="27" width="15.875" style="5" hidden="1" customWidth="1"/>
    <col min="28" max="30" width="9" style="5"/>
  </cols>
  <sheetData>
    <row r="2" spans="1:30" x14ac:dyDescent="0.25">
      <c r="B2" s="7" t="s">
        <v>0</v>
      </c>
      <c r="C2" s="16" t="s">
        <v>517</v>
      </c>
      <c r="D2" s="99">
        <v>45208</v>
      </c>
      <c r="E2" s="66"/>
      <c r="F2"/>
      <c r="G2"/>
      <c r="H2"/>
      <c r="I2"/>
      <c r="J2"/>
      <c r="K2"/>
      <c r="L2"/>
      <c r="M2"/>
      <c r="N2"/>
      <c r="O2"/>
      <c r="P2"/>
      <c r="Q2"/>
      <c r="R2"/>
      <c r="S2"/>
      <c r="T2"/>
      <c r="U2"/>
      <c r="V2"/>
      <c r="W2"/>
      <c r="X2"/>
      <c r="Y2"/>
      <c r="Z2" s="79"/>
      <c r="AA2" s="72"/>
    </row>
    <row r="3" spans="1:30" x14ac:dyDescent="0.25">
      <c r="B3" s="7" t="s">
        <v>2</v>
      </c>
      <c r="C3" s="16" t="s">
        <v>518</v>
      </c>
      <c r="D3"/>
      <c r="E3" s="66"/>
      <c r="F3"/>
      <c r="G3"/>
      <c r="H3"/>
      <c r="I3"/>
      <c r="J3"/>
      <c r="K3"/>
      <c r="L3"/>
      <c r="M3"/>
      <c r="N3"/>
      <c r="O3"/>
      <c r="P3"/>
      <c r="Q3"/>
      <c r="R3"/>
      <c r="S3"/>
      <c r="T3"/>
      <c r="U3"/>
      <c r="V3"/>
      <c r="W3"/>
      <c r="X3"/>
      <c r="Y3"/>
      <c r="Z3" s="8"/>
      <c r="AA3" s="72"/>
    </row>
    <row r="4" spans="1:30" x14ac:dyDescent="0.25">
      <c r="B4" s="7" t="s">
        <v>3</v>
      </c>
      <c r="C4" s="67">
        <v>45455</v>
      </c>
      <c r="D4"/>
      <c r="E4" s="66"/>
      <c r="F4"/>
      <c r="G4"/>
      <c r="H4"/>
      <c r="I4"/>
      <c r="J4"/>
      <c r="K4"/>
      <c r="L4"/>
      <c r="M4"/>
      <c r="N4"/>
      <c r="O4"/>
      <c r="P4"/>
      <c r="Q4"/>
      <c r="R4"/>
      <c r="S4"/>
      <c r="T4"/>
      <c r="U4"/>
      <c r="V4"/>
      <c r="W4"/>
      <c r="X4"/>
      <c r="Y4"/>
      <c r="Z4" s="8"/>
      <c r="AA4" s="72"/>
    </row>
    <row r="5" spans="1:30" x14ac:dyDescent="0.25">
      <c r="B5" s="68"/>
      <c r="C5" s="68"/>
      <c r="D5" s="68"/>
      <c r="E5" s="69"/>
      <c r="F5" s="68"/>
      <c r="G5" s="70">
        <f>SUM(G7:G159)</f>
        <v>0</v>
      </c>
      <c r="H5" s="70">
        <f t="shared" ref="H5:W5" si="0">SUM(H7:H159)</f>
        <v>0</v>
      </c>
      <c r="I5" s="70">
        <f t="shared" si="0"/>
        <v>580</v>
      </c>
      <c r="J5" s="70">
        <f t="shared" si="0"/>
        <v>0</v>
      </c>
      <c r="K5" s="70">
        <f t="shared" si="0"/>
        <v>0</v>
      </c>
      <c r="L5" s="70">
        <f t="shared" si="0"/>
        <v>0</v>
      </c>
      <c r="M5" s="70">
        <f t="shared" si="0"/>
        <v>0</v>
      </c>
      <c r="N5" s="70">
        <f t="shared" si="0"/>
        <v>0</v>
      </c>
      <c r="O5" s="70">
        <f t="shared" si="0"/>
        <v>0</v>
      </c>
      <c r="P5" s="70">
        <f t="shared" si="0"/>
        <v>0</v>
      </c>
      <c r="Q5" s="70">
        <f t="shared" si="0"/>
        <v>741</v>
      </c>
      <c r="R5" s="70">
        <f t="shared" si="0"/>
        <v>8138</v>
      </c>
      <c r="S5" s="70">
        <f t="shared" si="0"/>
        <v>0</v>
      </c>
      <c r="T5" s="70">
        <f t="shared" si="0"/>
        <v>7252</v>
      </c>
      <c r="U5" s="70">
        <f t="shared" si="0"/>
        <v>6</v>
      </c>
      <c r="V5" s="70">
        <f t="shared" si="0"/>
        <v>0</v>
      </c>
      <c r="W5" s="70">
        <f t="shared" si="0"/>
        <v>1960</v>
      </c>
      <c r="X5" s="68"/>
      <c r="Y5" s="68"/>
      <c r="Z5" s="73">
        <f>SUM(Z7:Z159)</f>
        <v>18677</v>
      </c>
      <c r="AA5" s="74">
        <f>SUM(AA7:AA159)</f>
        <v>136138.46000000002</v>
      </c>
    </row>
    <row r="6" spans="1:30" s="1" customFormat="1" ht="25.5" x14ac:dyDescent="0.25">
      <c r="A6" s="2"/>
      <c r="B6" s="11" t="s">
        <v>4</v>
      </c>
      <c r="C6" s="11" t="s">
        <v>5</v>
      </c>
      <c r="D6" s="11" t="s">
        <v>6</v>
      </c>
      <c r="E6" s="71" t="s">
        <v>7</v>
      </c>
      <c r="F6" s="12" t="s">
        <v>8</v>
      </c>
      <c r="G6" s="11" t="s">
        <v>9</v>
      </c>
      <c r="H6" s="11" t="s">
        <v>345</v>
      </c>
      <c r="I6" s="11" t="s">
        <v>346</v>
      </c>
      <c r="J6" s="11" t="s">
        <v>10</v>
      </c>
      <c r="K6" s="11" t="s">
        <v>11</v>
      </c>
      <c r="L6" s="11" t="s">
        <v>12</v>
      </c>
      <c r="M6" s="11" t="s">
        <v>13</v>
      </c>
      <c r="N6" s="11" t="s">
        <v>14</v>
      </c>
      <c r="O6" s="11" t="s">
        <v>15</v>
      </c>
      <c r="P6" s="11" t="s">
        <v>16</v>
      </c>
      <c r="Q6" s="11" t="s">
        <v>17</v>
      </c>
      <c r="R6" s="11" t="s">
        <v>18</v>
      </c>
      <c r="S6" s="11" t="s">
        <v>19</v>
      </c>
      <c r="T6" s="11" t="s">
        <v>20</v>
      </c>
      <c r="U6" s="11" t="s">
        <v>21</v>
      </c>
      <c r="V6" s="11" t="s">
        <v>22</v>
      </c>
      <c r="W6" s="11" t="s">
        <v>23</v>
      </c>
      <c r="X6" s="11" t="s">
        <v>4</v>
      </c>
      <c r="Y6"/>
      <c r="Z6" s="11" t="s">
        <v>689</v>
      </c>
      <c r="AA6" s="12" t="s">
        <v>690</v>
      </c>
      <c r="AB6" s="3"/>
      <c r="AC6" s="3"/>
      <c r="AD6" s="3"/>
    </row>
    <row r="7" spans="1:30" ht="25.5" x14ac:dyDescent="0.25">
      <c r="B7" s="13">
        <v>1</v>
      </c>
      <c r="C7" s="20" t="s">
        <v>519</v>
      </c>
      <c r="D7" s="6" t="s">
        <v>26</v>
      </c>
      <c r="E7" s="55" t="s">
        <v>520</v>
      </c>
      <c r="F7" s="10">
        <v>3.02</v>
      </c>
      <c r="G7" s="62"/>
      <c r="H7" s="62"/>
      <c r="I7" s="62">
        <v>0</v>
      </c>
      <c r="J7" s="6"/>
      <c r="K7" s="6"/>
      <c r="L7" s="62"/>
      <c r="M7" s="6"/>
      <c r="N7" s="6"/>
      <c r="O7" s="6"/>
      <c r="P7" s="6"/>
      <c r="Q7" s="62">
        <v>0</v>
      </c>
      <c r="R7" s="62">
        <v>10</v>
      </c>
      <c r="S7" s="6"/>
      <c r="T7" s="62">
        <v>100</v>
      </c>
      <c r="U7" s="62">
        <v>0</v>
      </c>
      <c r="V7" s="6"/>
      <c r="W7" s="62">
        <v>100</v>
      </c>
      <c r="X7" s="13">
        <v>1</v>
      </c>
      <c r="Y7"/>
      <c r="Z7" s="75">
        <f>SUM(G7:W7)</f>
        <v>210</v>
      </c>
      <c r="AA7" s="76">
        <f>F7*Z7</f>
        <v>634.20000000000005</v>
      </c>
    </row>
    <row r="8" spans="1:30" ht="25.5" x14ac:dyDescent="0.25">
      <c r="B8" s="13">
        <v>2</v>
      </c>
      <c r="C8" s="20" t="s">
        <v>521</v>
      </c>
      <c r="D8" s="6" t="s">
        <v>26</v>
      </c>
      <c r="E8" s="55" t="s">
        <v>520</v>
      </c>
      <c r="F8" s="10">
        <v>2.7</v>
      </c>
      <c r="G8" s="62"/>
      <c r="H8" s="62"/>
      <c r="I8" s="62">
        <v>0</v>
      </c>
      <c r="J8" s="6"/>
      <c r="K8" s="6"/>
      <c r="L8" s="62"/>
      <c r="M8" s="6"/>
      <c r="N8" s="6"/>
      <c r="O8" s="6"/>
      <c r="P8" s="6"/>
      <c r="Q8" s="62">
        <v>0</v>
      </c>
      <c r="R8" s="62">
        <v>0</v>
      </c>
      <c r="S8" s="6"/>
      <c r="T8" s="62">
        <v>100</v>
      </c>
      <c r="U8" s="62">
        <v>0</v>
      </c>
      <c r="V8" s="6"/>
      <c r="W8" s="62">
        <v>104</v>
      </c>
      <c r="X8" s="13">
        <v>2</v>
      </c>
      <c r="Y8"/>
      <c r="Z8" s="75">
        <f t="shared" ref="Z8:Z71" si="1">SUM(G8:W8)</f>
        <v>204</v>
      </c>
      <c r="AA8" s="76">
        <f t="shared" ref="AA8:AA71" si="2">F8*Z8</f>
        <v>550.80000000000007</v>
      </c>
    </row>
    <row r="9" spans="1:30" ht="25.5" x14ac:dyDescent="0.25">
      <c r="B9" s="13">
        <v>3</v>
      </c>
      <c r="C9" s="20" t="s">
        <v>522</v>
      </c>
      <c r="D9" s="6" t="s">
        <v>26</v>
      </c>
      <c r="E9" s="55" t="s">
        <v>520</v>
      </c>
      <c r="F9" s="10">
        <v>2.2599999999999998</v>
      </c>
      <c r="G9" s="62"/>
      <c r="H9" s="62"/>
      <c r="I9" s="62">
        <v>0</v>
      </c>
      <c r="J9" s="6"/>
      <c r="K9" s="6"/>
      <c r="L9" s="62"/>
      <c r="M9" s="6"/>
      <c r="N9" s="6"/>
      <c r="O9" s="6"/>
      <c r="P9" s="6"/>
      <c r="Q9" s="62">
        <v>30</v>
      </c>
      <c r="R9" s="62">
        <v>0</v>
      </c>
      <c r="S9" s="6"/>
      <c r="T9" s="62">
        <v>300</v>
      </c>
      <c r="U9" s="62">
        <v>0</v>
      </c>
      <c r="V9" s="6"/>
      <c r="W9" s="62">
        <v>304</v>
      </c>
      <c r="X9" s="13">
        <v>3</v>
      </c>
      <c r="Y9"/>
      <c r="Z9" s="75">
        <f t="shared" si="1"/>
        <v>634</v>
      </c>
      <c r="AA9" s="76">
        <f t="shared" si="2"/>
        <v>1432.84</v>
      </c>
    </row>
    <row r="10" spans="1:30" ht="38.25" x14ac:dyDescent="0.25">
      <c r="B10" s="13">
        <v>4</v>
      </c>
      <c r="C10" s="20" t="s">
        <v>523</v>
      </c>
      <c r="D10" s="6" t="s">
        <v>26</v>
      </c>
      <c r="E10" s="55" t="s">
        <v>524</v>
      </c>
      <c r="F10" s="10">
        <v>2.6</v>
      </c>
      <c r="G10" s="62"/>
      <c r="H10" s="62"/>
      <c r="I10" s="62">
        <v>0</v>
      </c>
      <c r="J10" s="6"/>
      <c r="K10" s="6"/>
      <c r="L10" s="62"/>
      <c r="M10" s="6"/>
      <c r="N10" s="6"/>
      <c r="O10" s="6"/>
      <c r="P10" s="6"/>
      <c r="Q10" s="62">
        <v>100</v>
      </c>
      <c r="R10" s="62">
        <v>0</v>
      </c>
      <c r="S10" s="6"/>
      <c r="T10" s="62">
        <v>300</v>
      </c>
      <c r="U10" s="62">
        <v>0</v>
      </c>
      <c r="V10" s="6"/>
      <c r="W10" s="62">
        <v>0</v>
      </c>
      <c r="X10" s="13">
        <v>4</v>
      </c>
      <c r="Y10"/>
      <c r="Z10" s="75">
        <f t="shared" si="1"/>
        <v>400</v>
      </c>
      <c r="AA10" s="76">
        <f t="shared" si="2"/>
        <v>1040</v>
      </c>
    </row>
    <row r="11" spans="1:30" ht="38.25" x14ac:dyDescent="0.25">
      <c r="B11" s="13">
        <v>5</v>
      </c>
      <c r="C11" s="20" t="s">
        <v>525</v>
      </c>
      <c r="D11" s="6" t="s">
        <v>26</v>
      </c>
      <c r="E11" s="55" t="s">
        <v>524</v>
      </c>
      <c r="F11" s="10">
        <v>2.68</v>
      </c>
      <c r="G11" s="62"/>
      <c r="H11" s="62"/>
      <c r="I11" s="62">
        <v>0</v>
      </c>
      <c r="J11" s="6"/>
      <c r="K11" s="6"/>
      <c r="L11" s="62"/>
      <c r="M11" s="6"/>
      <c r="N11" s="6"/>
      <c r="O11" s="6"/>
      <c r="P11" s="6"/>
      <c r="Q11" s="62">
        <v>0</v>
      </c>
      <c r="R11" s="62">
        <v>0</v>
      </c>
      <c r="S11" s="6"/>
      <c r="T11" s="62">
        <v>400</v>
      </c>
      <c r="U11" s="62">
        <v>0</v>
      </c>
      <c r="V11" s="6"/>
      <c r="W11" s="62">
        <v>300</v>
      </c>
      <c r="X11" s="13">
        <v>5</v>
      </c>
      <c r="Y11"/>
      <c r="Z11" s="75">
        <f t="shared" si="1"/>
        <v>700</v>
      </c>
      <c r="AA11" s="76">
        <f t="shared" si="2"/>
        <v>1876</v>
      </c>
    </row>
    <row r="12" spans="1:30" ht="38.25" x14ac:dyDescent="0.25">
      <c r="B12" s="13">
        <v>6</v>
      </c>
      <c r="C12" s="20" t="s">
        <v>526</v>
      </c>
      <c r="D12" s="6" t="s">
        <v>26</v>
      </c>
      <c r="E12" s="55" t="s">
        <v>527</v>
      </c>
      <c r="F12" s="10">
        <v>48.12</v>
      </c>
      <c r="G12" s="62"/>
      <c r="H12" s="62"/>
      <c r="I12" s="62">
        <v>0</v>
      </c>
      <c r="J12" s="6"/>
      <c r="K12" s="6"/>
      <c r="L12" s="62"/>
      <c r="M12" s="6"/>
      <c r="N12" s="6"/>
      <c r="O12" s="6"/>
      <c r="P12" s="6"/>
      <c r="Q12" s="62">
        <v>0</v>
      </c>
      <c r="R12" s="62">
        <v>10</v>
      </c>
      <c r="S12" s="6"/>
      <c r="T12" s="62">
        <v>100</v>
      </c>
      <c r="U12" s="62">
        <v>0</v>
      </c>
      <c r="V12" s="6"/>
      <c r="W12" s="62">
        <v>0</v>
      </c>
      <c r="X12" s="13">
        <v>6</v>
      </c>
      <c r="Y12"/>
      <c r="Z12" s="75">
        <f t="shared" si="1"/>
        <v>110</v>
      </c>
      <c r="AA12" s="76">
        <f t="shared" si="2"/>
        <v>5293.2</v>
      </c>
    </row>
    <row r="13" spans="1:30" ht="25.5" x14ac:dyDescent="0.25">
      <c r="B13" s="13">
        <v>7</v>
      </c>
      <c r="C13" s="20" t="s">
        <v>528</v>
      </c>
      <c r="D13" s="6" t="s">
        <v>26</v>
      </c>
      <c r="E13" s="55" t="s">
        <v>529</v>
      </c>
      <c r="F13" s="10">
        <v>0.79</v>
      </c>
      <c r="G13" s="62"/>
      <c r="H13" s="62"/>
      <c r="I13" s="62">
        <v>0</v>
      </c>
      <c r="J13" s="6"/>
      <c r="K13" s="6"/>
      <c r="L13" s="62"/>
      <c r="M13" s="6"/>
      <c r="N13" s="6"/>
      <c r="O13" s="6"/>
      <c r="P13" s="6"/>
      <c r="Q13" s="62">
        <v>0</v>
      </c>
      <c r="R13" s="62">
        <v>50</v>
      </c>
      <c r="S13" s="6"/>
      <c r="T13" s="62">
        <v>100</v>
      </c>
      <c r="U13" s="62">
        <v>0</v>
      </c>
      <c r="V13" s="6"/>
      <c r="W13" s="62">
        <v>0</v>
      </c>
      <c r="X13" s="13">
        <v>7</v>
      </c>
      <c r="Y13"/>
      <c r="Z13" s="75">
        <f t="shared" si="1"/>
        <v>150</v>
      </c>
      <c r="AA13" s="76">
        <f t="shared" si="2"/>
        <v>118.5</v>
      </c>
    </row>
    <row r="14" spans="1:30" ht="38.25" x14ac:dyDescent="0.25">
      <c r="B14" s="13">
        <v>8</v>
      </c>
      <c r="C14" s="20" t="s">
        <v>530</v>
      </c>
      <c r="D14" s="6" t="s">
        <v>26</v>
      </c>
      <c r="E14" s="55" t="s">
        <v>531</v>
      </c>
      <c r="F14" s="10">
        <v>0.48</v>
      </c>
      <c r="G14" s="62"/>
      <c r="H14" s="62"/>
      <c r="I14" s="62">
        <v>40</v>
      </c>
      <c r="J14" s="6"/>
      <c r="K14" s="6"/>
      <c r="L14" s="62"/>
      <c r="M14" s="6"/>
      <c r="N14" s="6"/>
      <c r="O14" s="6"/>
      <c r="P14" s="6"/>
      <c r="Q14" s="62">
        <v>25</v>
      </c>
      <c r="R14" s="62">
        <v>100</v>
      </c>
      <c r="S14" s="6"/>
      <c r="T14" s="62">
        <v>200</v>
      </c>
      <c r="U14" s="62">
        <v>0</v>
      </c>
      <c r="V14" s="6"/>
      <c r="W14" s="62">
        <v>0</v>
      </c>
      <c r="X14" s="13">
        <v>8</v>
      </c>
      <c r="Y14"/>
      <c r="Z14" s="75">
        <f t="shared" si="1"/>
        <v>365</v>
      </c>
      <c r="AA14" s="76">
        <f t="shared" si="2"/>
        <v>175.2</v>
      </c>
    </row>
    <row r="15" spans="1:30" ht="38.25" x14ac:dyDescent="0.25">
      <c r="B15" s="13">
        <v>9</v>
      </c>
      <c r="C15" s="20" t="s">
        <v>532</v>
      </c>
      <c r="D15" s="6" t="s">
        <v>26</v>
      </c>
      <c r="E15" s="55" t="s">
        <v>527</v>
      </c>
      <c r="F15" s="10">
        <v>6.2</v>
      </c>
      <c r="G15" s="62"/>
      <c r="H15" s="62"/>
      <c r="I15" s="62">
        <v>0</v>
      </c>
      <c r="J15" s="6"/>
      <c r="K15" s="6"/>
      <c r="L15" s="62"/>
      <c r="M15" s="6"/>
      <c r="N15" s="6"/>
      <c r="O15" s="6"/>
      <c r="P15" s="6"/>
      <c r="Q15" s="62">
        <v>15</v>
      </c>
      <c r="R15" s="62">
        <v>100</v>
      </c>
      <c r="S15" s="6"/>
      <c r="T15" s="62">
        <v>20</v>
      </c>
      <c r="U15" s="62">
        <v>0</v>
      </c>
      <c r="V15" s="6"/>
      <c r="W15" s="62">
        <v>10</v>
      </c>
      <c r="X15" s="13">
        <v>9</v>
      </c>
      <c r="Y15"/>
      <c r="Z15" s="75">
        <f t="shared" si="1"/>
        <v>145</v>
      </c>
      <c r="AA15" s="76">
        <f t="shared" si="2"/>
        <v>899</v>
      </c>
    </row>
    <row r="16" spans="1:30" ht="38.25" x14ac:dyDescent="0.25">
      <c r="B16" s="13">
        <v>10</v>
      </c>
      <c r="C16" s="20" t="s">
        <v>533</v>
      </c>
      <c r="D16" s="6" t="s">
        <v>26</v>
      </c>
      <c r="E16" s="55" t="s">
        <v>534</v>
      </c>
      <c r="F16" s="10">
        <v>4.0599999999999996</v>
      </c>
      <c r="G16" s="62"/>
      <c r="H16" s="62"/>
      <c r="I16" s="62">
        <v>30</v>
      </c>
      <c r="J16" s="6"/>
      <c r="K16" s="6"/>
      <c r="L16" s="62"/>
      <c r="M16" s="6"/>
      <c r="N16" s="6"/>
      <c r="O16" s="6"/>
      <c r="P16" s="6"/>
      <c r="Q16" s="62">
        <v>25</v>
      </c>
      <c r="R16" s="62">
        <v>80</v>
      </c>
      <c r="S16" s="6"/>
      <c r="T16" s="62">
        <v>290</v>
      </c>
      <c r="U16" s="62">
        <v>0</v>
      </c>
      <c r="V16" s="6"/>
      <c r="W16" s="62">
        <v>10</v>
      </c>
      <c r="X16" s="13">
        <v>10</v>
      </c>
      <c r="Y16"/>
      <c r="Z16" s="75">
        <f t="shared" si="1"/>
        <v>435</v>
      </c>
      <c r="AA16" s="76">
        <f t="shared" si="2"/>
        <v>1766.1</v>
      </c>
    </row>
    <row r="17" spans="2:27" ht="38.25" x14ac:dyDescent="0.25">
      <c r="B17" s="13">
        <v>11</v>
      </c>
      <c r="C17" s="20" t="s">
        <v>535</v>
      </c>
      <c r="D17" s="6" t="s">
        <v>26</v>
      </c>
      <c r="E17" s="55" t="s">
        <v>536</v>
      </c>
      <c r="F17" s="10">
        <v>25.8</v>
      </c>
      <c r="G17" s="62"/>
      <c r="H17" s="62"/>
      <c r="I17" s="62">
        <v>0</v>
      </c>
      <c r="J17" s="6"/>
      <c r="K17" s="6"/>
      <c r="L17" s="62"/>
      <c r="M17" s="6"/>
      <c r="N17" s="6"/>
      <c r="O17" s="6"/>
      <c r="P17" s="6"/>
      <c r="Q17" s="62">
        <v>10</v>
      </c>
      <c r="R17" s="62">
        <v>9</v>
      </c>
      <c r="S17" s="6"/>
      <c r="T17" s="62">
        <v>100</v>
      </c>
      <c r="U17" s="62">
        <v>0</v>
      </c>
      <c r="V17" s="6"/>
      <c r="W17" s="62">
        <v>15</v>
      </c>
      <c r="X17" s="13">
        <v>11</v>
      </c>
      <c r="Y17"/>
      <c r="Z17" s="75">
        <f t="shared" si="1"/>
        <v>134</v>
      </c>
      <c r="AA17" s="76">
        <f t="shared" si="2"/>
        <v>3457.2000000000003</v>
      </c>
    </row>
    <row r="18" spans="2:27" ht="38.25" x14ac:dyDescent="0.25">
      <c r="B18" s="13">
        <v>12</v>
      </c>
      <c r="C18" s="20" t="s">
        <v>537</v>
      </c>
      <c r="D18" s="6" t="s">
        <v>26</v>
      </c>
      <c r="E18" s="55" t="s">
        <v>538</v>
      </c>
      <c r="F18" s="10">
        <v>21.8</v>
      </c>
      <c r="G18" s="62"/>
      <c r="H18" s="62"/>
      <c r="I18" s="62">
        <v>30</v>
      </c>
      <c r="J18" s="6"/>
      <c r="K18" s="6"/>
      <c r="L18" s="62"/>
      <c r="M18" s="6"/>
      <c r="N18" s="6"/>
      <c r="O18" s="6"/>
      <c r="P18" s="6"/>
      <c r="Q18" s="62">
        <v>0</v>
      </c>
      <c r="R18" s="62">
        <v>0</v>
      </c>
      <c r="S18" s="6"/>
      <c r="T18" s="62">
        <v>100</v>
      </c>
      <c r="U18" s="62">
        <v>0</v>
      </c>
      <c r="V18" s="6"/>
      <c r="W18" s="62">
        <v>5</v>
      </c>
      <c r="X18" s="13">
        <v>12</v>
      </c>
      <c r="Y18"/>
      <c r="Z18" s="75">
        <f t="shared" si="1"/>
        <v>135</v>
      </c>
      <c r="AA18" s="76">
        <f t="shared" si="2"/>
        <v>2943</v>
      </c>
    </row>
    <row r="19" spans="2:27" ht="25.5" x14ac:dyDescent="0.25">
      <c r="B19" s="13">
        <v>13</v>
      </c>
      <c r="C19" s="20" t="s">
        <v>539</v>
      </c>
      <c r="D19" s="6" t="s">
        <v>26</v>
      </c>
      <c r="E19" s="55" t="s">
        <v>540</v>
      </c>
      <c r="F19" s="10">
        <v>116.57</v>
      </c>
      <c r="G19" s="62"/>
      <c r="H19" s="62"/>
      <c r="I19" s="62">
        <v>0</v>
      </c>
      <c r="J19" s="6"/>
      <c r="K19" s="6"/>
      <c r="L19" s="62"/>
      <c r="M19" s="6"/>
      <c r="N19" s="6"/>
      <c r="O19" s="6"/>
      <c r="P19" s="6"/>
      <c r="Q19" s="62">
        <v>1</v>
      </c>
      <c r="R19" s="62">
        <v>3</v>
      </c>
      <c r="S19" s="6"/>
      <c r="T19" s="62">
        <v>20</v>
      </c>
      <c r="U19" s="62">
        <v>0</v>
      </c>
      <c r="V19" s="6"/>
      <c r="W19" s="62">
        <v>0</v>
      </c>
      <c r="X19" s="13">
        <v>13</v>
      </c>
      <c r="Y19"/>
      <c r="Z19" s="75">
        <f t="shared" si="1"/>
        <v>24</v>
      </c>
      <c r="AA19" s="76">
        <f t="shared" si="2"/>
        <v>2797.68</v>
      </c>
    </row>
    <row r="20" spans="2:27" ht="25.5" x14ac:dyDescent="0.25">
      <c r="B20" s="13">
        <v>14</v>
      </c>
      <c r="C20" s="20" t="s">
        <v>541</v>
      </c>
      <c r="D20" s="6" t="s">
        <v>26</v>
      </c>
      <c r="E20" s="55" t="s">
        <v>529</v>
      </c>
      <c r="F20" s="10">
        <v>85.75</v>
      </c>
      <c r="G20" s="62"/>
      <c r="H20" s="62"/>
      <c r="I20" s="62">
        <v>0</v>
      </c>
      <c r="J20" s="6"/>
      <c r="K20" s="6"/>
      <c r="L20" s="62"/>
      <c r="M20" s="6"/>
      <c r="N20" s="6"/>
      <c r="O20" s="6"/>
      <c r="P20" s="6"/>
      <c r="Q20" s="62">
        <v>3</v>
      </c>
      <c r="R20" s="62">
        <v>5</v>
      </c>
      <c r="S20" s="6"/>
      <c r="T20" s="62">
        <v>20</v>
      </c>
      <c r="U20" s="62">
        <v>0</v>
      </c>
      <c r="V20" s="6"/>
      <c r="W20" s="62">
        <v>0</v>
      </c>
      <c r="X20" s="13">
        <v>14</v>
      </c>
      <c r="Y20"/>
      <c r="Z20" s="75">
        <f t="shared" si="1"/>
        <v>28</v>
      </c>
      <c r="AA20" s="76">
        <f t="shared" si="2"/>
        <v>2401</v>
      </c>
    </row>
    <row r="21" spans="2:27" ht="25.5" x14ac:dyDescent="0.25">
      <c r="B21" s="13">
        <v>15</v>
      </c>
      <c r="C21" s="20" t="s">
        <v>542</v>
      </c>
      <c r="D21" s="6" t="s">
        <v>26</v>
      </c>
      <c r="E21" s="55" t="s">
        <v>540</v>
      </c>
      <c r="F21" s="10">
        <v>309.62</v>
      </c>
      <c r="G21" s="62"/>
      <c r="H21" s="62"/>
      <c r="I21" s="62">
        <v>0</v>
      </c>
      <c r="J21" s="6"/>
      <c r="K21" s="6"/>
      <c r="L21" s="62"/>
      <c r="M21" s="6"/>
      <c r="N21" s="6"/>
      <c r="O21" s="6"/>
      <c r="P21" s="6"/>
      <c r="Q21" s="62">
        <v>0</v>
      </c>
      <c r="R21" s="62">
        <v>1</v>
      </c>
      <c r="S21" s="6"/>
      <c r="T21" s="62">
        <v>5</v>
      </c>
      <c r="U21" s="62">
        <v>0</v>
      </c>
      <c r="V21" s="6"/>
      <c r="W21" s="62">
        <v>0</v>
      </c>
      <c r="X21" s="13">
        <v>15</v>
      </c>
      <c r="Y21"/>
      <c r="Z21" s="75">
        <f t="shared" si="1"/>
        <v>6</v>
      </c>
      <c r="AA21" s="76">
        <f t="shared" si="2"/>
        <v>1857.72</v>
      </c>
    </row>
    <row r="22" spans="2:27" ht="38.25" x14ac:dyDescent="0.25">
      <c r="B22" s="13">
        <v>16</v>
      </c>
      <c r="C22" s="20" t="s">
        <v>543</v>
      </c>
      <c r="D22" s="6" t="s">
        <v>26</v>
      </c>
      <c r="E22" s="55" t="s">
        <v>531</v>
      </c>
      <c r="F22" s="10">
        <v>2</v>
      </c>
      <c r="G22" s="62"/>
      <c r="H22" s="62"/>
      <c r="I22" s="62">
        <v>40</v>
      </c>
      <c r="J22" s="6"/>
      <c r="K22" s="6"/>
      <c r="L22" s="62"/>
      <c r="M22" s="6"/>
      <c r="N22" s="6"/>
      <c r="O22" s="6"/>
      <c r="P22" s="6"/>
      <c r="Q22" s="62">
        <v>10</v>
      </c>
      <c r="R22" s="62">
        <v>90</v>
      </c>
      <c r="S22" s="6"/>
      <c r="T22" s="62">
        <v>50</v>
      </c>
      <c r="U22" s="62">
        <v>0</v>
      </c>
      <c r="V22" s="6"/>
      <c r="W22" s="62">
        <v>0</v>
      </c>
      <c r="X22" s="13">
        <v>16</v>
      </c>
      <c r="Y22"/>
      <c r="Z22" s="75">
        <f t="shared" si="1"/>
        <v>190</v>
      </c>
      <c r="AA22" s="76">
        <f t="shared" si="2"/>
        <v>380</v>
      </c>
    </row>
    <row r="23" spans="2:27" ht="38.25" x14ac:dyDescent="0.25">
      <c r="B23" s="13">
        <v>17</v>
      </c>
      <c r="C23" s="20" t="s">
        <v>544</v>
      </c>
      <c r="D23" s="6" t="s">
        <v>26</v>
      </c>
      <c r="E23" s="55" t="s">
        <v>527</v>
      </c>
      <c r="F23" s="10">
        <v>2</v>
      </c>
      <c r="G23" s="62"/>
      <c r="H23" s="62"/>
      <c r="I23" s="62">
        <v>0</v>
      </c>
      <c r="J23" s="6"/>
      <c r="K23" s="6"/>
      <c r="L23" s="62"/>
      <c r="M23" s="6"/>
      <c r="N23" s="6"/>
      <c r="O23" s="6"/>
      <c r="P23" s="6"/>
      <c r="Q23" s="62">
        <v>10</v>
      </c>
      <c r="R23" s="62">
        <v>90</v>
      </c>
      <c r="S23" s="6"/>
      <c r="T23" s="62">
        <v>50</v>
      </c>
      <c r="U23" s="62">
        <v>0</v>
      </c>
      <c r="V23" s="6"/>
      <c r="W23" s="62">
        <v>0</v>
      </c>
      <c r="X23" s="13">
        <v>17</v>
      </c>
      <c r="Y23"/>
      <c r="Z23" s="75">
        <f t="shared" si="1"/>
        <v>150</v>
      </c>
      <c r="AA23" s="76">
        <f t="shared" si="2"/>
        <v>300</v>
      </c>
    </row>
    <row r="24" spans="2:27" ht="38.25" x14ac:dyDescent="0.25">
      <c r="B24" s="13">
        <v>18</v>
      </c>
      <c r="C24" s="20" t="s">
        <v>545</v>
      </c>
      <c r="D24" s="6" t="s">
        <v>26</v>
      </c>
      <c r="E24" s="55" t="s">
        <v>529</v>
      </c>
      <c r="F24" s="10">
        <v>30.5</v>
      </c>
      <c r="G24" s="62"/>
      <c r="H24" s="62"/>
      <c r="I24" s="62">
        <v>0</v>
      </c>
      <c r="J24" s="6"/>
      <c r="K24" s="6"/>
      <c r="L24" s="62"/>
      <c r="M24" s="6"/>
      <c r="N24" s="6"/>
      <c r="O24" s="6"/>
      <c r="P24" s="6"/>
      <c r="Q24" s="62">
        <v>30</v>
      </c>
      <c r="R24" s="62">
        <v>10</v>
      </c>
      <c r="S24" s="6"/>
      <c r="T24" s="62">
        <v>50</v>
      </c>
      <c r="U24" s="62">
        <v>0</v>
      </c>
      <c r="V24" s="6"/>
      <c r="W24" s="62">
        <v>3</v>
      </c>
      <c r="X24" s="13">
        <v>18</v>
      </c>
      <c r="Y24"/>
      <c r="Z24" s="75">
        <f t="shared" si="1"/>
        <v>93</v>
      </c>
      <c r="AA24" s="76">
        <f t="shared" si="2"/>
        <v>2836.5</v>
      </c>
    </row>
    <row r="25" spans="2:27" ht="25.5" x14ac:dyDescent="0.25">
      <c r="B25" s="13">
        <v>19</v>
      </c>
      <c r="C25" s="20" t="s">
        <v>546</v>
      </c>
      <c r="D25" s="6" t="s">
        <v>26</v>
      </c>
      <c r="E25" s="55" t="s">
        <v>529</v>
      </c>
      <c r="F25" s="10">
        <v>30.41</v>
      </c>
      <c r="G25" s="62"/>
      <c r="H25" s="62"/>
      <c r="I25" s="62">
        <v>0</v>
      </c>
      <c r="J25" s="6"/>
      <c r="K25" s="6"/>
      <c r="L25" s="62"/>
      <c r="M25" s="6"/>
      <c r="N25" s="6"/>
      <c r="O25" s="6"/>
      <c r="P25" s="6"/>
      <c r="Q25" s="62">
        <v>0</v>
      </c>
      <c r="R25" s="62">
        <v>10</v>
      </c>
      <c r="S25" s="6"/>
      <c r="T25" s="62">
        <v>0</v>
      </c>
      <c r="U25" s="62">
        <v>0</v>
      </c>
      <c r="V25" s="6"/>
      <c r="W25" s="62">
        <v>0</v>
      </c>
      <c r="X25" s="13">
        <v>19</v>
      </c>
      <c r="Y25"/>
      <c r="Z25" s="75">
        <f t="shared" si="1"/>
        <v>10</v>
      </c>
      <c r="AA25" s="76">
        <f t="shared" si="2"/>
        <v>304.10000000000002</v>
      </c>
    </row>
    <row r="26" spans="2:27" ht="38.25" x14ac:dyDescent="0.25">
      <c r="B26" s="13">
        <v>20</v>
      </c>
      <c r="C26" s="20" t="s">
        <v>547</v>
      </c>
      <c r="D26" s="6" t="s">
        <v>26</v>
      </c>
      <c r="E26" s="55" t="s">
        <v>527</v>
      </c>
      <c r="F26" s="10">
        <v>1.46</v>
      </c>
      <c r="G26" s="62"/>
      <c r="H26" s="62"/>
      <c r="I26" s="62">
        <v>0</v>
      </c>
      <c r="J26" s="6"/>
      <c r="K26" s="6"/>
      <c r="L26" s="62"/>
      <c r="M26" s="6"/>
      <c r="N26" s="6"/>
      <c r="O26" s="6"/>
      <c r="P26" s="6"/>
      <c r="Q26" s="62">
        <v>0</v>
      </c>
      <c r="R26" s="62">
        <v>90</v>
      </c>
      <c r="S26" s="6"/>
      <c r="T26" s="62">
        <v>50</v>
      </c>
      <c r="U26" s="62">
        <v>0</v>
      </c>
      <c r="V26" s="6"/>
      <c r="W26" s="62">
        <v>0</v>
      </c>
      <c r="X26" s="13">
        <v>20</v>
      </c>
      <c r="Y26"/>
      <c r="Z26" s="75">
        <f t="shared" si="1"/>
        <v>140</v>
      </c>
      <c r="AA26" s="76">
        <f t="shared" si="2"/>
        <v>204.4</v>
      </c>
    </row>
    <row r="27" spans="2:27" ht="38.25" x14ac:dyDescent="0.25">
      <c r="B27" s="13">
        <v>21</v>
      </c>
      <c r="C27" s="20" t="s">
        <v>548</v>
      </c>
      <c r="D27" s="6" t="s">
        <v>26</v>
      </c>
      <c r="E27" s="55" t="s">
        <v>538</v>
      </c>
      <c r="F27" s="10">
        <v>0.25</v>
      </c>
      <c r="G27" s="62"/>
      <c r="H27" s="62"/>
      <c r="I27" s="62">
        <v>0</v>
      </c>
      <c r="J27" s="6"/>
      <c r="K27" s="6"/>
      <c r="L27" s="62"/>
      <c r="M27" s="6"/>
      <c r="N27" s="6"/>
      <c r="O27" s="6"/>
      <c r="P27" s="6"/>
      <c r="Q27" s="62">
        <v>0</v>
      </c>
      <c r="R27" s="62">
        <v>80</v>
      </c>
      <c r="S27" s="6"/>
      <c r="T27" s="62">
        <v>30</v>
      </c>
      <c r="U27" s="62">
        <v>0</v>
      </c>
      <c r="V27" s="6"/>
      <c r="W27" s="62">
        <v>0</v>
      </c>
      <c r="X27" s="13">
        <v>21</v>
      </c>
      <c r="Y27"/>
      <c r="Z27" s="75">
        <f t="shared" si="1"/>
        <v>110</v>
      </c>
      <c r="AA27" s="76">
        <f t="shared" si="2"/>
        <v>27.5</v>
      </c>
    </row>
    <row r="28" spans="2:27" ht="38.25" x14ac:dyDescent="0.25">
      <c r="B28" s="13">
        <v>22</v>
      </c>
      <c r="C28" s="20" t="s">
        <v>549</v>
      </c>
      <c r="D28" s="6" t="s">
        <v>26</v>
      </c>
      <c r="E28" s="55" t="s">
        <v>538</v>
      </c>
      <c r="F28" s="10">
        <v>0.25</v>
      </c>
      <c r="G28" s="62"/>
      <c r="H28" s="62"/>
      <c r="I28" s="62">
        <v>0</v>
      </c>
      <c r="J28" s="6"/>
      <c r="K28" s="6"/>
      <c r="L28" s="62"/>
      <c r="M28" s="6"/>
      <c r="N28" s="6"/>
      <c r="O28" s="6"/>
      <c r="P28" s="6"/>
      <c r="Q28" s="62">
        <v>0</v>
      </c>
      <c r="R28" s="62">
        <v>980</v>
      </c>
      <c r="S28" s="6"/>
      <c r="T28" s="62">
        <v>30</v>
      </c>
      <c r="U28" s="62">
        <v>0</v>
      </c>
      <c r="V28" s="6"/>
      <c r="W28" s="62">
        <v>0</v>
      </c>
      <c r="X28" s="13">
        <v>22</v>
      </c>
      <c r="Y28"/>
      <c r="Z28" s="75">
        <f t="shared" si="1"/>
        <v>1010</v>
      </c>
      <c r="AA28" s="76">
        <f t="shared" si="2"/>
        <v>252.5</v>
      </c>
    </row>
    <row r="29" spans="2:27" ht="51" x14ac:dyDescent="0.25">
      <c r="B29" s="13">
        <v>23</v>
      </c>
      <c r="C29" s="20" t="s">
        <v>550</v>
      </c>
      <c r="D29" s="6" t="s">
        <v>26</v>
      </c>
      <c r="E29" s="55" t="s">
        <v>527</v>
      </c>
      <c r="F29" s="10">
        <v>42</v>
      </c>
      <c r="G29" s="62"/>
      <c r="H29" s="62"/>
      <c r="I29" s="62">
        <v>0</v>
      </c>
      <c r="J29" s="6"/>
      <c r="K29" s="6"/>
      <c r="L29" s="62"/>
      <c r="M29" s="6"/>
      <c r="N29" s="6"/>
      <c r="O29" s="6"/>
      <c r="P29" s="6"/>
      <c r="Q29" s="62">
        <v>0</v>
      </c>
      <c r="R29" s="62">
        <v>10</v>
      </c>
      <c r="S29" s="6"/>
      <c r="T29" s="62">
        <v>0</v>
      </c>
      <c r="U29" s="62">
        <v>0</v>
      </c>
      <c r="V29" s="6"/>
      <c r="W29" s="62">
        <v>0</v>
      </c>
      <c r="X29" s="13">
        <v>23</v>
      </c>
      <c r="Y29"/>
      <c r="Z29" s="75">
        <f t="shared" si="1"/>
        <v>10</v>
      </c>
      <c r="AA29" s="76">
        <f t="shared" si="2"/>
        <v>420</v>
      </c>
    </row>
    <row r="30" spans="2:27" ht="51" x14ac:dyDescent="0.25">
      <c r="B30" s="13">
        <v>24</v>
      </c>
      <c r="C30" s="20" t="s">
        <v>551</v>
      </c>
      <c r="D30" s="6" t="s">
        <v>26</v>
      </c>
      <c r="E30" s="55" t="s">
        <v>552</v>
      </c>
      <c r="F30" s="10">
        <v>32</v>
      </c>
      <c r="G30" s="62"/>
      <c r="H30" s="62"/>
      <c r="I30" s="62">
        <v>0</v>
      </c>
      <c r="J30" s="6"/>
      <c r="K30" s="6"/>
      <c r="L30" s="62"/>
      <c r="M30" s="6"/>
      <c r="N30" s="6"/>
      <c r="O30" s="6"/>
      <c r="P30" s="6"/>
      <c r="Q30" s="62">
        <v>0</v>
      </c>
      <c r="R30" s="62">
        <v>20</v>
      </c>
      <c r="S30" s="6"/>
      <c r="T30" s="62">
        <v>0</v>
      </c>
      <c r="U30" s="62">
        <v>6</v>
      </c>
      <c r="V30" s="6"/>
      <c r="W30" s="62">
        <v>0</v>
      </c>
      <c r="X30" s="13">
        <v>24</v>
      </c>
      <c r="Y30"/>
      <c r="Z30" s="75">
        <f t="shared" si="1"/>
        <v>26</v>
      </c>
      <c r="AA30" s="76">
        <f t="shared" si="2"/>
        <v>832</v>
      </c>
    </row>
    <row r="31" spans="2:27" ht="38.25" x14ac:dyDescent="0.25">
      <c r="B31" s="13">
        <v>25</v>
      </c>
      <c r="C31" s="20" t="s">
        <v>553</v>
      </c>
      <c r="D31" s="6" t="s">
        <v>26</v>
      </c>
      <c r="E31" s="55" t="s">
        <v>538</v>
      </c>
      <c r="F31" s="10">
        <v>28.27</v>
      </c>
      <c r="G31" s="62"/>
      <c r="H31" s="62"/>
      <c r="I31" s="62">
        <v>0</v>
      </c>
      <c r="J31" s="6"/>
      <c r="K31" s="6"/>
      <c r="L31" s="62"/>
      <c r="M31" s="6"/>
      <c r="N31" s="6"/>
      <c r="O31" s="6"/>
      <c r="P31" s="6"/>
      <c r="Q31" s="62">
        <v>10</v>
      </c>
      <c r="R31" s="62">
        <v>9</v>
      </c>
      <c r="S31" s="6"/>
      <c r="T31" s="62">
        <v>15</v>
      </c>
      <c r="U31" s="62">
        <v>0</v>
      </c>
      <c r="V31" s="6"/>
      <c r="W31" s="62">
        <v>5</v>
      </c>
      <c r="X31" s="13">
        <v>25</v>
      </c>
      <c r="Y31"/>
      <c r="Z31" s="75">
        <f t="shared" si="1"/>
        <v>39</v>
      </c>
      <c r="AA31" s="76">
        <f t="shared" si="2"/>
        <v>1102.53</v>
      </c>
    </row>
    <row r="32" spans="2:27" ht="38.25" x14ac:dyDescent="0.25">
      <c r="B32" s="13">
        <v>26</v>
      </c>
      <c r="C32" s="20" t="s">
        <v>554</v>
      </c>
      <c r="D32" s="6" t="s">
        <v>26</v>
      </c>
      <c r="E32" s="55" t="s">
        <v>527</v>
      </c>
      <c r="F32" s="10">
        <v>0.91</v>
      </c>
      <c r="G32" s="62"/>
      <c r="H32" s="62"/>
      <c r="I32" s="62">
        <v>0</v>
      </c>
      <c r="J32" s="6"/>
      <c r="K32" s="6"/>
      <c r="L32" s="62"/>
      <c r="M32" s="6"/>
      <c r="N32" s="6"/>
      <c r="O32" s="6"/>
      <c r="P32" s="6"/>
      <c r="Q32" s="62">
        <v>15</v>
      </c>
      <c r="R32" s="62">
        <v>90</v>
      </c>
      <c r="S32" s="6"/>
      <c r="T32" s="62">
        <v>0</v>
      </c>
      <c r="U32" s="62">
        <v>0</v>
      </c>
      <c r="V32" s="6"/>
      <c r="W32" s="62">
        <v>30</v>
      </c>
      <c r="X32" s="13">
        <v>26</v>
      </c>
      <c r="Y32"/>
      <c r="Z32" s="75">
        <f t="shared" si="1"/>
        <v>135</v>
      </c>
      <c r="AA32" s="76">
        <f t="shared" si="2"/>
        <v>122.85000000000001</v>
      </c>
    </row>
    <row r="33" spans="2:27" ht="25.5" x14ac:dyDescent="0.25">
      <c r="B33" s="13">
        <v>27</v>
      </c>
      <c r="C33" s="20" t="s">
        <v>555</v>
      </c>
      <c r="D33" s="6" t="s">
        <v>26</v>
      </c>
      <c r="E33" s="55" t="s">
        <v>540</v>
      </c>
      <c r="F33" s="10">
        <v>1.07</v>
      </c>
      <c r="G33" s="62"/>
      <c r="H33" s="62"/>
      <c r="I33" s="62">
        <v>0</v>
      </c>
      <c r="J33" s="6"/>
      <c r="K33" s="6"/>
      <c r="L33" s="62"/>
      <c r="M33" s="6"/>
      <c r="N33" s="6"/>
      <c r="O33" s="6"/>
      <c r="P33" s="6"/>
      <c r="Q33" s="62">
        <v>0</v>
      </c>
      <c r="R33" s="62">
        <v>100</v>
      </c>
      <c r="S33" s="6"/>
      <c r="T33" s="62">
        <v>200</v>
      </c>
      <c r="U33" s="62">
        <v>0</v>
      </c>
      <c r="V33" s="6"/>
      <c r="W33" s="62">
        <v>30</v>
      </c>
      <c r="X33" s="13">
        <v>27</v>
      </c>
      <c r="Y33"/>
      <c r="Z33" s="75">
        <f t="shared" si="1"/>
        <v>330</v>
      </c>
      <c r="AA33" s="76">
        <f t="shared" si="2"/>
        <v>353.1</v>
      </c>
    </row>
    <row r="34" spans="2:27" ht="25.5" x14ac:dyDescent="0.25">
      <c r="B34" s="13">
        <v>28</v>
      </c>
      <c r="C34" s="20" t="s">
        <v>556</v>
      </c>
      <c r="D34" s="6" t="s">
        <v>26</v>
      </c>
      <c r="E34" s="55" t="s">
        <v>540</v>
      </c>
      <c r="F34" s="10">
        <v>2.79</v>
      </c>
      <c r="G34" s="62"/>
      <c r="H34" s="62"/>
      <c r="I34" s="62">
        <v>0</v>
      </c>
      <c r="J34" s="6"/>
      <c r="K34" s="6"/>
      <c r="L34" s="62"/>
      <c r="M34" s="6"/>
      <c r="N34" s="6"/>
      <c r="O34" s="6"/>
      <c r="P34" s="6"/>
      <c r="Q34" s="62">
        <v>0</v>
      </c>
      <c r="R34" s="62">
        <v>50</v>
      </c>
      <c r="S34" s="6"/>
      <c r="T34" s="62">
        <v>200</v>
      </c>
      <c r="U34" s="62">
        <v>0</v>
      </c>
      <c r="V34" s="6"/>
      <c r="W34" s="62">
        <v>30</v>
      </c>
      <c r="X34" s="13">
        <v>28</v>
      </c>
      <c r="Y34"/>
      <c r="Z34" s="75">
        <f t="shared" si="1"/>
        <v>280</v>
      </c>
      <c r="AA34" s="76">
        <f t="shared" si="2"/>
        <v>781.2</v>
      </c>
    </row>
    <row r="35" spans="2:27" ht="25.5" x14ac:dyDescent="0.25">
      <c r="B35" s="13">
        <v>29</v>
      </c>
      <c r="C35" s="20" t="s">
        <v>557</v>
      </c>
      <c r="D35" s="6" t="s">
        <v>26</v>
      </c>
      <c r="E35" s="55" t="s">
        <v>540</v>
      </c>
      <c r="F35" s="10">
        <v>1.1599999999999999</v>
      </c>
      <c r="G35" s="62"/>
      <c r="H35" s="62"/>
      <c r="I35" s="62">
        <v>0</v>
      </c>
      <c r="J35" s="6"/>
      <c r="K35" s="6"/>
      <c r="L35" s="62"/>
      <c r="M35" s="6"/>
      <c r="N35" s="6"/>
      <c r="O35" s="6"/>
      <c r="P35" s="6"/>
      <c r="Q35" s="62">
        <v>0</v>
      </c>
      <c r="R35" s="62">
        <v>90</v>
      </c>
      <c r="S35" s="6"/>
      <c r="T35" s="62">
        <v>0</v>
      </c>
      <c r="U35" s="62">
        <v>0</v>
      </c>
      <c r="V35" s="6"/>
      <c r="W35" s="62">
        <v>30</v>
      </c>
      <c r="X35" s="13">
        <v>29</v>
      </c>
      <c r="Y35"/>
      <c r="Z35" s="75">
        <f t="shared" si="1"/>
        <v>120</v>
      </c>
      <c r="AA35" s="76">
        <f t="shared" si="2"/>
        <v>139.19999999999999</v>
      </c>
    </row>
    <row r="36" spans="2:27" ht="25.5" x14ac:dyDescent="0.25">
      <c r="B36" s="13">
        <v>30</v>
      </c>
      <c r="C36" s="20" t="s">
        <v>558</v>
      </c>
      <c r="D36" s="6" t="s">
        <v>26</v>
      </c>
      <c r="E36" s="55" t="s">
        <v>540</v>
      </c>
      <c r="F36" s="10">
        <v>1.53</v>
      </c>
      <c r="G36" s="62"/>
      <c r="H36" s="62"/>
      <c r="I36" s="62">
        <v>0</v>
      </c>
      <c r="J36" s="6"/>
      <c r="K36" s="6"/>
      <c r="L36" s="62"/>
      <c r="M36" s="6"/>
      <c r="N36" s="6"/>
      <c r="O36" s="6"/>
      <c r="P36" s="6"/>
      <c r="Q36" s="62">
        <v>15</v>
      </c>
      <c r="R36" s="62">
        <v>90</v>
      </c>
      <c r="S36" s="6"/>
      <c r="T36" s="62">
        <v>0</v>
      </c>
      <c r="U36" s="62">
        <v>0</v>
      </c>
      <c r="V36" s="6"/>
      <c r="W36" s="62">
        <v>30</v>
      </c>
      <c r="X36" s="13">
        <v>30</v>
      </c>
      <c r="Y36"/>
      <c r="Z36" s="75">
        <f t="shared" si="1"/>
        <v>135</v>
      </c>
      <c r="AA36" s="76">
        <f t="shared" si="2"/>
        <v>206.55</v>
      </c>
    </row>
    <row r="37" spans="2:27" ht="38.25" x14ac:dyDescent="0.25">
      <c r="B37" s="13">
        <v>31</v>
      </c>
      <c r="C37" s="20" t="s">
        <v>559</v>
      </c>
      <c r="D37" s="6" t="s">
        <v>26</v>
      </c>
      <c r="E37" s="55" t="s">
        <v>540</v>
      </c>
      <c r="F37" s="10">
        <v>2.08</v>
      </c>
      <c r="G37" s="62"/>
      <c r="H37" s="62"/>
      <c r="I37" s="62">
        <v>0</v>
      </c>
      <c r="J37" s="6"/>
      <c r="K37" s="6"/>
      <c r="L37" s="62"/>
      <c r="M37" s="6"/>
      <c r="N37" s="6"/>
      <c r="O37" s="6"/>
      <c r="P37" s="6"/>
      <c r="Q37" s="62">
        <v>15</v>
      </c>
      <c r="R37" s="62">
        <v>95</v>
      </c>
      <c r="S37" s="6"/>
      <c r="T37" s="62">
        <v>100</v>
      </c>
      <c r="U37" s="62">
        <v>0</v>
      </c>
      <c r="V37" s="6"/>
      <c r="W37" s="62">
        <v>30</v>
      </c>
      <c r="X37" s="13">
        <v>31</v>
      </c>
      <c r="Y37"/>
      <c r="Z37" s="75">
        <f t="shared" si="1"/>
        <v>240</v>
      </c>
      <c r="AA37" s="76">
        <f t="shared" si="2"/>
        <v>499.20000000000005</v>
      </c>
    </row>
    <row r="38" spans="2:27" ht="25.5" x14ac:dyDescent="0.25">
      <c r="B38" s="13">
        <v>32</v>
      </c>
      <c r="C38" s="20" t="s">
        <v>560</v>
      </c>
      <c r="D38" s="6" t="s">
        <v>26</v>
      </c>
      <c r="E38" s="55" t="s">
        <v>529</v>
      </c>
      <c r="F38" s="10">
        <v>36</v>
      </c>
      <c r="G38" s="62"/>
      <c r="H38" s="62"/>
      <c r="I38" s="62">
        <v>0</v>
      </c>
      <c r="J38" s="6"/>
      <c r="K38" s="6"/>
      <c r="L38" s="62"/>
      <c r="M38" s="6"/>
      <c r="N38" s="6"/>
      <c r="O38" s="6"/>
      <c r="P38" s="6"/>
      <c r="Q38" s="62">
        <v>0</v>
      </c>
      <c r="R38" s="62">
        <v>20</v>
      </c>
      <c r="S38" s="6"/>
      <c r="T38" s="62">
        <v>20</v>
      </c>
      <c r="U38" s="62">
        <v>0</v>
      </c>
      <c r="V38" s="6"/>
      <c r="W38" s="62">
        <v>30</v>
      </c>
      <c r="X38" s="13">
        <v>32</v>
      </c>
      <c r="Y38"/>
      <c r="Z38" s="75">
        <f t="shared" si="1"/>
        <v>70</v>
      </c>
      <c r="AA38" s="76">
        <f t="shared" si="2"/>
        <v>2520</v>
      </c>
    </row>
    <row r="39" spans="2:27" ht="38.25" x14ac:dyDescent="0.25">
      <c r="B39" s="13">
        <v>33</v>
      </c>
      <c r="C39" s="20" t="s">
        <v>561</v>
      </c>
      <c r="D39" s="6" t="s">
        <v>26</v>
      </c>
      <c r="E39" s="55" t="s">
        <v>527</v>
      </c>
      <c r="F39" s="10">
        <v>0.42</v>
      </c>
      <c r="G39" s="62"/>
      <c r="H39" s="62"/>
      <c r="I39" s="62">
        <v>0</v>
      </c>
      <c r="J39" s="6"/>
      <c r="K39" s="6"/>
      <c r="L39" s="62"/>
      <c r="M39" s="6"/>
      <c r="N39" s="6"/>
      <c r="O39" s="6"/>
      <c r="P39" s="6"/>
      <c r="Q39" s="62">
        <v>0</v>
      </c>
      <c r="R39" s="62">
        <v>90</v>
      </c>
      <c r="S39" s="6"/>
      <c r="T39" s="62">
        <v>200</v>
      </c>
      <c r="U39" s="62">
        <v>0</v>
      </c>
      <c r="V39" s="6"/>
      <c r="W39" s="62">
        <v>30</v>
      </c>
      <c r="X39" s="13">
        <v>33</v>
      </c>
      <c r="Y39"/>
      <c r="Z39" s="75">
        <f t="shared" si="1"/>
        <v>320</v>
      </c>
      <c r="AA39" s="76">
        <f t="shared" si="2"/>
        <v>134.4</v>
      </c>
    </row>
    <row r="40" spans="2:27" ht="25.5" x14ac:dyDescent="0.25">
      <c r="B40" s="13">
        <v>34</v>
      </c>
      <c r="C40" s="20" t="s">
        <v>562</v>
      </c>
      <c r="D40" s="6" t="s">
        <v>26</v>
      </c>
      <c r="E40" s="55" t="s">
        <v>529</v>
      </c>
      <c r="F40" s="10">
        <v>0.47</v>
      </c>
      <c r="G40" s="62"/>
      <c r="H40" s="62"/>
      <c r="I40" s="62">
        <v>0</v>
      </c>
      <c r="J40" s="6"/>
      <c r="K40" s="6"/>
      <c r="L40" s="62"/>
      <c r="M40" s="6"/>
      <c r="N40" s="6"/>
      <c r="O40" s="6"/>
      <c r="P40" s="6"/>
      <c r="Q40" s="62">
        <v>0</v>
      </c>
      <c r="R40" s="62">
        <v>80</v>
      </c>
      <c r="S40" s="6"/>
      <c r="T40" s="62">
        <v>300</v>
      </c>
      <c r="U40" s="62">
        <v>0</v>
      </c>
      <c r="V40" s="6"/>
      <c r="W40" s="62">
        <v>30</v>
      </c>
      <c r="X40" s="13">
        <v>34</v>
      </c>
      <c r="Y40"/>
      <c r="Z40" s="75">
        <f t="shared" si="1"/>
        <v>410</v>
      </c>
      <c r="AA40" s="76">
        <f t="shared" si="2"/>
        <v>192.7</v>
      </c>
    </row>
    <row r="41" spans="2:27" ht="38.25" x14ac:dyDescent="0.25">
      <c r="B41" s="13">
        <v>35</v>
      </c>
      <c r="C41" s="20" t="s">
        <v>563</v>
      </c>
      <c r="D41" s="6" t="s">
        <v>26</v>
      </c>
      <c r="E41" s="55" t="s">
        <v>527</v>
      </c>
      <c r="F41" s="10">
        <v>1.96</v>
      </c>
      <c r="G41" s="62"/>
      <c r="H41" s="62"/>
      <c r="I41" s="62">
        <v>0</v>
      </c>
      <c r="J41" s="6"/>
      <c r="K41" s="6"/>
      <c r="L41" s="62"/>
      <c r="M41" s="6"/>
      <c r="N41" s="6"/>
      <c r="O41" s="6"/>
      <c r="P41" s="6"/>
      <c r="Q41" s="62">
        <v>5</v>
      </c>
      <c r="R41" s="62">
        <v>90</v>
      </c>
      <c r="S41" s="6"/>
      <c r="T41" s="62">
        <v>200</v>
      </c>
      <c r="U41" s="62">
        <v>0</v>
      </c>
      <c r="V41" s="6"/>
      <c r="W41" s="62">
        <v>0</v>
      </c>
      <c r="X41" s="13">
        <v>35</v>
      </c>
      <c r="Y41"/>
      <c r="Z41" s="75">
        <f t="shared" si="1"/>
        <v>295</v>
      </c>
      <c r="AA41" s="76">
        <f t="shared" si="2"/>
        <v>578.20000000000005</v>
      </c>
    </row>
    <row r="42" spans="2:27" ht="38.25" x14ac:dyDescent="0.25">
      <c r="B42" s="13">
        <v>36</v>
      </c>
      <c r="C42" s="20" t="s">
        <v>564</v>
      </c>
      <c r="D42" s="6" t="s">
        <v>26</v>
      </c>
      <c r="E42" s="55" t="s">
        <v>527</v>
      </c>
      <c r="F42" s="10">
        <v>3.68</v>
      </c>
      <c r="G42" s="62"/>
      <c r="H42" s="62"/>
      <c r="I42" s="62">
        <v>60</v>
      </c>
      <c r="J42" s="6"/>
      <c r="K42" s="6"/>
      <c r="L42" s="62"/>
      <c r="M42" s="6"/>
      <c r="N42" s="6"/>
      <c r="O42" s="6"/>
      <c r="P42" s="6"/>
      <c r="Q42" s="62">
        <v>2</v>
      </c>
      <c r="R42" s="62">
        <v>40</v>
      </c>
      <c r="S42" s="6"/>
      <c r="T42" s="62">
        <v>50</v>
      </c>
      <c r="U42" s="62">
        <v>0</v>
      </c>
      <c r="V42" s="6"/>
      <c r="W42" s="62">
        <v>0</v>
      </c>
      <c r="X42" s="13">
        <v>36</v>
      </c>
      <c r="Y42"/>
      <c r="Z42" s="75">
        <f t="shared" si="1"/>
        <v>152</v>
      </c>
      <c r="AA42" s="76">
        <f t="shared" si="2"/>
        <v>559.36</v>
      </c>
    </row>
    <row r="43" spans="2:27" ht="25.5" x14ac:dyDescent="0.25">
      <c r="B43" s="13">
        <v>37</v>
      </c>
      <c r="C43" s="20" t="s">
        <v>565</v>
      </c>
      <c r="D43" s="6" t="s">
        <v>26</v>
      </c>
      <c r="E43" s="55" t="s">
        <v>529</v>
      </c>
      <c r="F43" s="10">
        <v>2.57</v>
      </c>
      <c r="G43" s="62"/>
      <c r="H43" s="62"/>
      <c r="I43" s="62">
        <v>0</v>
      </c>
      <c r="J43" s="6"/>
      <c r="K43" s="6"/>
      <c r="L43" s="62"/>
      <c r="M43" s="6"/>
      <c r="N43" s="6"/>
      <c r="O43" s="6"/>
      <c r="P43" s="6"/>
      <c r="Q43" s="62">
        <v>5</v>
      </c>
      <c r="R43" s="62">
        <v>0</v>
      </c>
      <c r="S43" s="6"/>
      <c r="T43" s="62">
        <v>0</v>
      </c>
      <c r="U43" s="62">
        <v>0</v>
      </c>
      <c r="V43" s="6"/>
      <c r="W43" s="62">
        <v>0</v>
      </c>
      <c r="X43" s="13">
        <v>37</v>
      </c>
      <c r="Y43"/>
      <c r="Z43" s="75">
        <f t="shared" si="1"/>
        <v>5</v>
      </c>
      <c r="AA43" s="76">
        <f t="shared" si="2"/>
        <v>12.85</v>
      </c>
    </row>
    <row r="44" spans="2:27" ht="25.5" hidden="1" x14ac:dyDescent="0.25">
      <c r="B44" s="13">
        <v>38</v>
      </c>
      <c r="C44" s="20" t="s">
        <v>566</v>
      </c>
      <c r="D44" s="6" t="s">
        <v>26</v>
      </c>
      <c r="E44" s="54" t="s">
        <v>27</v>
      </c>
      <c r="F44" s="10">
        <v>0</v>
      </c>
      <c r="G44" s="62"/>
      <c r="H44" s="62"/>
      <c r="I44" s="62">
        <v>0</v>
      </c>
      <c r="J44" s="6"/>
      <c r="K44" s="6"/>
      <c r="L44" s="62"/>
      <c r="M44" s="6"/>
      <c r="N44" s="6"/>
      <c r="O44" s="6"/>
      <c r="P44" s="6"/>
      <c r="Q44" s="62">
        <v>10</v>
      </c>
      <c r="R44" s="62">
        <v>100</v>
      </c>
      <c r="S44" s="6"/>
      <c r="T44" s="62">
        <v>0</v>
      </c>
      <c r="U44" s="62">
        <v>0</v>
      </c>
      <c r="V44" s="6"/>
      <c r="W44" s="62">
        <v>0</v>
      </c>
      <c r="X44" s="13">
        <v>38</v>
      </c>
      <c r="Y44"/>
      <c r="Z44" s="75">
        <f t="shared" si="1"/>
        <v>110</v>
      </c>
      <c r="AA44" s="76">
        <f t="shared" si="2"/>
        <v>0</v>
      </c>
    </row>
    <row r="45" spans="2:27" ht="38.25" x14ac:dyDescent="0.25">
      <c r="B45" s="13">
        <v>39</v>
      </c>
      <c r="C45" s="20" t="s">
        <v>567</v>
      </c>
      <c r="D45" s="6" t="s">
        <v>26</v>
      </c>
      <c r="E45" s="55" t="s">
        <v>538</v>
      </c>
      <c r="F45" s="10">
        <v>0.95</v>
      </c>
      <c r="G45" s="62"/>
      <c r="H45" s="62"/>
      <c r="I45" s="62">
        <v>0</v>
      </c>
      <c r="J45" s="6"/>
      <c r="K45" s="6"/>
      <c r="L45" s="62"/>
      <c r="M45" s="6"/>
      <c r="N45" s="6"/>
      <c r="O45" s="6"/>
      <c r="P45" s="6"/>
      <c r="Q45" s="62">
        <v>12</v>
      </c>
      <c r="R45" s="62">
        <v>90</v>
      </c>
      <c r="S45" s="6"/>
      <c r="T45" s="62">
        <v>0</v>
      </c>
      <c r="U45" s="62">
        <v>0</v>
      </c>
      <c r="V45" s="6"/>
      <c r="W45" s="62">
        <v>30</v>
      </c>
      <c r="X45" s="13">
        <v>39</v>
      </c>
      <c r="Y45"/>
      <c r="Z45" s="75">
        <f t="shared" si="1"/>
        <v>132</v>
      </c>
      <c r="AA45" s="76">
        <f t="shared" si="2"/>
        <v>125.39999999999999</v>
      </c>
    </row>
    <row r="46" spans="2:27" ht="25.5" x14ac:dyDescent="0.25">
      <c r="B46" s="13">
        <v>40</v>
      </c>
      <c r="C46" s="20" t="s">
        <v>568</v>
      </c>
      <c r="D46" s="6" t="s">
        <v>26</v>
      </c>
      <c r="E46" s="55" t="s">
        <v>529</v>
      </c>
      <c r="F46" s="10">
        <v>1.71</v>
      </c>
      <c r="G46" s="62"/>
      <c r="H46" s="62"/>
      <c r="I46" s="62">
        <v>0</v>
      </c>
      <c r="J46" s="6"/>
      <c r="K46" s="6"/>
      <c r="L46" s="62"/>
      <c r="M46" s="6"/>
      <c r="N46" s="6"/>
      <c r="O46" s="6"/>
      <c r="P46" s="6"/>
      <c r="Q46" s="62">
        <v>20</v>
      </c>
      <c r="R46" s="62">
        <v>90</v>
      </c>
      <c r="S46" s="6"/>
      <c r="T46" s="62">
        <v>0</v>
      </c>
      <c r="U46" s="62">
        <v>0</v>
      </c>
      <c r="V46" s="6"/>
      <c r="W46" s="62">
        <v>30</v>
      </c>
      <c r="X46" s="13">
        <v>40</v>
      </c>
      <c r="Y46"/>
      <c r="Z46" s="75">
        <f t="shared" si="1"/>
        <v>140</v>
      </c>
      <c r="AA46" s="76">
        <f t="shared" si="2"/>
        <v>239.4</v>
      </c>
    </row>
    <row r="47" spans="2:27" ht="38.25" x14ac:dyDescent="0.25">
      <c r="B47" s="13">
        <v>41</v>
      </c>
      <c r="C47" s="20" t="s">
        <v>569</v>
      </c>
      <c r="D47" s="6" t="s">
        <v>26</v>
      </c>
      <c r="E47" s="55" t="s">
        <v>527</v>
      </c>
      <c r="F47" s="10">
        <v>0.47</v>
      </c>
      <c r="G47" s="62"/>
      <c r="H47" s="62"/>
      <c r="I47" s="62">
        <v>0</v>
      </c>
      <c r="J47" s="6"/>
      <c r="K47" s="6"/>
      <c r="L47" s="62"/>
      <c r="M47" s="6"/>
      <c r="N47" s="6"/>
      <c r="O47" s="6"/>
      <c r="P47" s="6"/>
      <c r="Q47" s="62">
        <v>5</v>
      </c>
      <c r="R47" s="62">
        <v>490</v>
      </c>
      <c r="S47" s="6"/>
      <c r="T47" s="62">
        <v>200</v>
      </c>
      <c r="U47" s="62">
        <v>0</v>
      </c>
      <c r="V47" s="6"/>
      <c r="W47" s="62">
        <v>30</v>
      </c>
      <c r="X47" s="13">
        <v>41</v>
      </c>
      <c r="Y47"/>
      <c r="Z47" s="75">
        <f t="shared" si="1"/>
        <v>725</v>
      </c>
      <c r="AA47" s="76">
        <f t="shared" si="2"/>
        <v>340.75</v>
      </c>
    </row>
    <row r="48" spans="2:27" ht="38.25" x14ac:dyDescent="0.25">
      <c r="B48" s="13">
        <v>42</v>
      </c>
      <c r="C48" s="20" t="s">
        <v>570</v>
      </c>
      <c r="D48" s="6" t="s">
        <v>26</v>
      </c>
      <c r="E48" s="55" t="s">
        <v>527</v>
      </c>
      <c r="F48" s="10">
        <v>0.53</v>
      </c>
      <c r="G48" s="62"/>
      <c r="H48" s="62"/>
      <c r="I48" s="62">
        <v>0</v>
      </c>
      <c r="J48" s="6"/>
      <c r="K48" s="6"/>
      <c r="L48" s="62"/>
      <c r="M48" s="6"/>
      <c r="N48" s="6"/>
      <c r="O48" s="6"/>
      <c r="P48" s="6"/>
      <c r="Q48" s="62">
        <v>5</v>
      </c>
      <c r="R48" s="62">
        <v>480</v>
      </c>
      <c r="S48" s="6"/>
      <c r="T48" s="62">
        <v>200</v>
      </c>
      <c r="U48" s="62">
        <v>0</v>
      </c>
      <c r="V48" s="6"/>
      <c r="W48" s="62">
        <v>30</v>
      </c>
      <c r="X48" s="13">
        <v>42</v>
      </c>
      <c r="Y48"/>
      <c r="Z48" s="75">
        <f t="shared" si="1"/>
        <v>715</v>
      </c>
      <c r="AA48" s="76">
        <f t="shared" si="2"/>
        <v>378.95000000000005</v>
      </c>
    </row>
    <row r="49" spans="2:27" ht="38.25" x14ac:dyDescent="0.25">
      <c r="B49" s="13">
        <v>43</v>
      </c>
      <c r="C49" s="20" t="s">
        <v>571</v>
      </c>
      <c r="D49" s="6" t="s">
        <v>26</v>
      </c>
      <c r="E49" s="55" t="s">
        <v>527</v>
      </c>
      <c r="F49" s="10">
        <v>1.62</v>
      </c>
      <c r="G49" s="62"/>
      <c r="H49" s="62"/>
      <c r="I49" s="62">
        <v>0</v>
      </c>
      <c r="J49" s="6"/>
      <c r="K49" s="6"/>
      <c r="L49" s="62"/>
      <c r="M49" s="6"/>
      <c r="N49" s="6"/>
      <c r="O49" s="6"/>
      <c r="P49" s="6"/>
      <c r="Q49" s="62">
        <v>5</v>
      </c>
      <c r="R49" s="62">
        <v>90</v>
      </c>
      <c r="S49" s="6"/>
      <c r="T49" s="62">
        <v>200</v>
      </c>
      <c r="U49" s="62">
        <v>0</v>
      </c>
      <c r="V49" s="6"/>
      <c r="W49" s="62">
        <v>0</v>
      </c>
      <c r="X49" s="13">
        <v>43</v>
      </c>
      <c r="Y49"/>
      <c r="Z49" s="75">
        <f t="shared" si="1"/>
        <v>295</v>
      </c>
      <c r="AA49" s="76">
        <f t="shared" si="2"/>
        <v>477.90000000000003</v>
      </c>
    </row>
    <row r="50" spans="2:27" ht="38.25" x14ac:dyDescent="0.25">
      <c r="B50" s="13">
        <v>44</v>
      </c>
      <c r="C50" s="20" t="s">
        <v>572</v>
      </c>
      <c r="D50" s="6" t="s">
        <v>26</v>
      </c>
      <c r="E50" s="55" t="s">
        <v>527</v>
      </c>
      <c r="F50" s="10">
        <v>3.06</v>
      </c>
      <c r="G50" s="62"/>
      <c r="H50" s="62"/>
      <c r="I50" s="62">
        <v>0</v>
      </c>
      <c r="J50" s="6"/>
      <c r="K50" s="6"/>
      <c r="L50" s="62"/>
      <c r="M50" s="6"/>
      <c r="N50" s="6"/>
      <c r="O50" s="6"/>
      <c r="P50" s="6"/>
      <c r="Q50" s="62">
        <v>0</v>
      </c>
      <c r="R50" s="62">
        <v>100</v>
      </c>
      <c r="S50" s="6"/>
      <c r="T50" s="62">
        <v>50</v>
      </c>
      <c r="U50" s="62">
        <v>0</v>
      </c>
      <c r="V50" s="6"/>
      <c r="W50" s="62">
        <v>0</v>
      </c>
      <c r="X50" s="13">
        <v>44</v>
      </c>
      <c r="Y50"/>
      <c r="Z50" s="75">
        <f t="shared" si="1"/>
        <v>150</v>
      </c>
      <c r="AA50" s="76">
        <f t="shared" si="2"/>
        <v>459</v>
      </c>
    </row>
    <row r="51" spans="2:27" ht="25.5" x14ac:dyDescent="0.25">
      <c r="B51" s="13">
        <v>45</v>
      </c>
      <c r="C51" s="20" t="s">
        <v>573</v>
      </c>
      <c r="D51" s="6" t="s">
        <v>26</v>
      </c>
      <c r="E51" s="55" t="s">
        <v>529</v>
      </c>
      <c r="F51" s="10">
        <v>0.74</v>
      </c>
      <c r="G51" s="62"/>
      <c r="H51" s="62"/>
      <c r="I51" s="62">
        <v>0</v>
      </c>
      <c r="J51" s="6"/>
      <c r="K51" s="6"/>
      <c r="L51" s="62"/>
      <c r="M51" s="6"/>
      <c r="N51" s="6"/>
      <c r="O51" s="6"/>
      <c r="P51" s="6"/>
      <c r="Q51" s="62">
        <v>20</v>
      </c>
      <c r="R51" s="62">
        <v>490</v>
      </c>
      <c r="S51" s="6"/>
      <c r="T51" s="62">
        <v>100</v>
      </c>
      <c r="U51" s="62">
        <v>0</v>
      </c>
      <c r="V51" s="6"/>
      <c r="W51" s="62">
        <v>0</v>
      </c>
      <c r="X51" s="13">
        <v>45</v>
      </c>
      <c r="Y51"/>
      <c r="Z51" s="75">
        <f t="shared" si="1"/>
        <v>610</v>
      </c>
      <c r="AA51" s="76">
        <f t="shared" si="2"/>
        <v>451.4</v>
      </c>
    </row>
    <row r="52" spans="2:27" ht="38.25" x14ac:dyDescent="0.25">
      <c r="B52" s="13">
        <v>46</v>
      </c>
      <c r="C52" s="20" t="s">
        <v>574</v>
      </c>
      <c r="D52" s="6" t="s">
        <v>26</v>
      </c>
      <c r="E52" s="55" t="s">
        <v>527</v>
      </c>
      <c r="F52" s="10">
        <v>0.79</v>
      </c>
      <c r="G52" s="62"/>
      <c r="H52" s="62"/>
      <c r="I52" s="62">
        <v>30</v>
      </c>
      <c r="J52" s="6"/>
      <c r="K52" s="6"/>
      <c r="L52" s="62"/>
      <c r="M52" s="6"/>
      <c r="N52" s="6"/>
      <c r="O52" s="6"/>
      <c r="P52" s="6"/>
      <c r="Q52" s="62">
        <v>5</v>
      </c>
      <c r="R52" s="62">
        <v>190</v>
      </c>
      <c r="S52" s="6"/>
      <c r="T52" s="62">
        <v>200</v>
      </c>
      <c r="U52" s="62">
        <v>0</v>
      </c>
      <c r="V52" s="6"/>
      <c r="W52" s="62">
        <v>30</v>
      </c>
      <c r="X52" s="13">
        <v>46</v>
      </c>
      <c r="Y52"/>
      <c r="Z52" s="75">
        <f t="shared" si="1"/>
        <v>455</v>
      </c>
      <c r="AA52" s="76">
        <f t="shared" si="2"/>
        <v>359.45</v>
      </c>
    </row>
    <row r="53" spans="2:27" ht="38.25" x14ac:dyDescent="0.25">
      <c r="B53" s="13">
        <v>47</v>
      </c>
      <c r="C53" s="20" t="s">
        <v>575</v>
      </c>
      <c r="D53" s="6" t="s">
        <v>26</v>
      </c>
      <c r="E53" s="55" t="s">
        <v>527</v>
      </c>
      <c r="F53" s="10">
        <v>2.69</v>
      </c>
      <c r="G53" s="62"/>
      <c r="H53" s="62"/>
      <c r="I53" s="62">
        <v>0</v>
      </c>
      <c r="J53" s="6"/>
      <c r="K53" s="6"/>
      <c r="L53" s="62"/>
      <c r="M53" s="6"/>
      <c r="N53" s="6"/>
      <c r="O53" s="6"/>
      <c r="P53" s="6"/>
      <c r="Q53" s="62">
        <v>5</v>
      </c>
      <c r="R53" s="62">
        <v>100</v>
      </c>
      <c r="S53" s="6"/>
      <c r="T53" s="62">
        <v>200</v>
      </c>
      <c r="U53" s="62">
        <v>0</v>
      </c>
      <c r="V53" s="6"/>
      <c r="W53" s="62">
        <v>0</v>
      </c>
      <c r="X53" s="13">
        <v>47</v>
      </c>
      <c r="Y53"/>
      <c r="Z53" s="75">
        <f t="shared" si="1"/>
        <v>305</v>
      </c>
      <c r="AA53" s="76">
        <f t="shared" si="2"/>
        <v>820.44999999999993</v>
      </c>
    </row>
    <row r="54" spans="2:27" ht="25.5" x14ac:dyDescent="0.25">
      <c r="B54" s="13">
        <v>48</v>
      </c>
      <c r="C54" s="20" t="s">
        <v>576</v>
      </c>
      <c r="D54" s="6" t="s">
        <v>26</v>
      </c>
      <c r="E54" s="55" t="s">
        <v>529</v>
      </c>
      <c r="F54" s="10">
        <v>6.86</v>
      </c>
      <c r="G54" s="62"/>
      <c r="H54" s="62"/>
      <c r="I54" s="62">
        <v>0</v>
      </c>
      <c r="J54" s="6"/>
      <c r="K54" s="6"/>
      <c r="L54" s="62"/>
      <c r="M54" s="6"/>
      <c r="N54" s="6"/>
      <c r="O54" s="6"/>
      <c r="P54" s="6"/>
      <c r="Q54" s="62">
        <v>0</v>
      </c>
      <c r="R54" s="62">
        <v>50</v>
      </c>
      <c r="S54" s="6"/>
      <c r="T54" s="62">
        <v>50</v>
      </c>
      <c r="U54" s="62">
        <v>0</v>
      </c>
      <c r="V54" s="6"/>
      <c r="W54" s="62">
        <v>0</v>
      </c>
      <c r="X54" s="13">
        <v>48</v>
      </c>
      <c r="Y54"/>
      <c r="Z54" s="75">
        <f t="shared" si="1"/>
        <v>100</v>
      </c>
      <c r="AA54" s="76">
        <f t="shared" si="2"/>
        <v>686</v>
      </c>
    </row>
    <row r="55" spans="2:27" ht="25.5" x14ac:dyDescent="0.25">
      <c r="B55" s="13">
        <v>49</v>
      </c>
      <c r="C55" s="20" t="s">
        <v>577</v>
      </c>
      <c r="D55" s="6" t="s">
        <v>26</v>
      </c>
      <c r="E55" s="55" t="s">
        <v>529</v>
      </c>
      <c r="F55" s="10">
        <v>23</v>
      </c>
      <c r="G55" s="62"/>
      <c r="H55" s="62"/>
      <c r="I55" s="62">
        <v>0</v>
      </c>
      <c r="J55" s="6"/>
      <c r="K55" s="6"/>
      <c r="L55" s="62"/>
      <c r="M55" s="6"/>
      <c r="N55" s="6"/>
      <c r="O55" s="6"/>
      <c r="P55" s="6"/>
      <c r="Q55" s="62">
        <v>0</v>
      </c>
      <c r="R55" s="62">
        <v>8</v>
      </c>
      <c r="S55" s="6"/>
      <c r="T55" s="62">
        <v>50</v>
      </c>
      <c r="U55" s="62">
        <v>0</v>
      </c>
      <c r="V55" s="6"/>
      <c r="W55" s="62">
        <v>0</v>
      </c>
      <c r="X55" s="13">
        <v>49</v>
      </c>
      <c r="Y55"/>
      <c r="Z55" s="75">
        <f t="shared" si="1"/>
        <v>58</v>
      </c>
      <c r="AA55" s="76">
        <f t="shared" si="2"/>
        <v>1334</v>
      </c>
    </row>
    <row r="56" spans="2:27" ht="38.25" x14ac:dyDescent="0.25">
      <c r="B56" s="13">
        <v>50</v>
      </c>
      <c r="C56" s="20" t="s">
        <v>578</v>
      </c>
      <c r="D56" s="6" t="s">
        <v>26</v>
      </c>
      <c r="E56" s="55" t="s">
        <v>527</v>
      </c>
      <c r="F56" s="10">
        <v>4.95</v>
      </c>
      <c r="G56" s="62"/>
      <c r="H56" s="62"/>
      <c r="I56" s="62">
        <v>0</v>
      </c>
      <c r="J56" s="6"/>
      <c r="K56" s="6"/>
      <c r="L56" s="62"/>
      <c r="M56" s="6"/>
      <c r="N56" s="6"/>
      <c r="O56" s="6"/>
      <c r="P56" s="6"/>
      <c r="Q56" s="62">
        <v>10</v>
      </c>
      <c r="R56" s="62">
        <v>100</v>
      </c>
      <c r="S56" s="6"/>
      <c r="T56" s="62">
        <v>50</v>
      </c>
      <c r="U56" s="62">
        <v>0</v>
      </c>
      <c r="V56" s="6"/>
      <c r="W56" s="62">
        <v>30</v>
      </c>
      <c r="X56" s="13">
        <v>50</v>
      </c>
      <c r="Y56"/>
      <c r="Z56" s="75">
        <f t="shared" si="1"/>
        <v>190</v>
      </c>
      <c r="AA56" s="76">
        <f t="shared" si="2"/>
        <v>940.5</v>
      </c>
    </row>
    <row r="57" spans="2:27" ht="38.25" x14ac:dyDescent="0.25">
      <c r="B57" s="13">
        <v>51</v>
      </c>
      <c r="C57" s="20" t="s">
        <v>579</v>
      </c>
      <c r="D57" s="6" t="s">
        <v>26</v>
      </c>
      <c r="E57" s="55" t="s">
        <v>527</v>
      </c>
      <c r="F57" s="10">
        <v>5.75</v>
      </c>
      <c r="G57" s="62"/>
      <c r="H57" s="62"/>
      <c r="I57" s="62">
        <v>0</v>
      </c>
      <c r="J57" s="6"/>
      <c r="K57" s="6"/>
      <c r="L57" s="62"/>
      <c r="M57" s="6"/>
      <c r="N57" s="6"/>
      <c r="O57" s="6"/>
      <c r="P57" s="6"/>
      <c r="Q57" s="62">
        <v>5</v>
      </c>
      <c r="R57" s="62">
        <v>98</v>
      </c>
      <c r="S57" s="6"/>
      <c r="T57" s="62">
        <v>50</v>
      </c>
      <c r="U57" s="62">
        <v>0</v>
      </c>
      <c r="V57" s="6"/>
      <c r="W57" s="62">
        <v>30</v>
      </c>
      <c r="X57" s="13">
        <v>51</v>
      </c>
      <c r="Y57"/>
      <c r="Z57" s="75">
        <f t="shared" si="1"/>
        <v>183</v>
      </c>
      <c r="AA57" s="76">
        <f t="shared" si="2"/>
        <v>1052.25</v>
      </c>
    </row>
    <row r="58" spans="2:27" ht="25.5" x14ac:dyDescent="0.25">
      <c r="B58" s="13">
        <v>52</v>
      </c>
      <c r="C58" s="20" t="s">
        <v>580</v>
      </c>
      <c r="D58" s="6" t="s">
        <v>26</v>
      </c>
      <c r="E58" s="55" t="s">
        <v>529</v>
      </c>
      <c r="F58" s="10">
        <v>10.17</v>
      </c>
      <c r="G58" s="62"/>
      <c r="H58" s="62"/>
      <c r="I58" s="62">
        <v>0</v>
      </c>
      <c r="J58" s="6"/>
      <c r="K58" s="6"/>
      <c r="L58" s="62"/>
      <c r="M58" s="6"/>
      <c r="N58" s="6"/>
      <c r="O58" s="6"/>
      <c r="P58" s="6"/>
      <c r="Q58" s="62">
        <v>5</v>
      </c>
      <c r="R58" s="62">
        <v>50</v>
      </c>
      <c r="S58" s="6"/>
      <c r="T58" s="62">
        <v>50</v>
      </c>
      <c r="U58" s="62">
        <v>0</v>
      </c>
      <c r="V58" s="6"/>
      <c r="W58" s="62">
        <v>0</v>
      </c>
      <c r="X58" s="13">
        <v>52</v>
      </c>
      <c r="Y58"/>
      <c r="Z58" s="75">
        <f t="shared" si="1"/>
        <v>105</v>
      </c>
      <c r="AA58" s="76">
        <f t="shared" si="2"/>
        <v>1067.8499999999999</v>
      </c>
    </row>
    <row r="59" spans="2:27" ht="38.25" x14ac:dyDescent="0.25">
      <c r="B59" s="13">
        <v>53</v>
      </c>
      <c r="C59" s="20" t="s">
        <v>581</v>
      </c>
      <c r="D59" s="6" t="s">
        <v>26</v>
      </c>
      <c r="E59" s="55" t="s">
        <v>527</v>
      </c>
      <c r="F59" s="10">
        <v>30.48</v>
      </c>
      <c r="G59" s="62"/>
      <c r="H59" s="62"/>
      <c r="I59" s="62">
        <v>10</v>
      </c>
      <c r="J59" s="6"/>
      <c r="K59" s="6"/>
      <c r="L59" s="62"/>
      <c r="M59" s="6"/>
      <c r="N59" s="6"/>
      <c r="O59" s="6"/>
      <c r="P59" s="6"/>
      <c r="Q59" s="62">
        <v>0</v>
      </c>
      <c r="R59" s="62">
        <v>10</v>
      </c>
      <c r="S59" s="6"/>
      <c r="T59" s="62">
        <v>0</v>
      </c>
      <c r="U59" s="62">
        <v>0</v>
      </c>
      <c r="V59" s="6"/>
      <c r="W59" s="62">
        <v>0</v>
      </c>
      <c r="X59" s="13">
        <v>53</v>
      </c>
      <c r="Y59"/>
      <c r="Z59" s="75">
        <f t="shared" si="1"/>
        <v>20</v>
      </c>
      <c r="AA59" s="76">
        <f t="shared" si="2"/>
        <v>609.6</v>
      </c>
    </row>
    <row r="60" spans="2:27" ht="38.25" x14ac:dyDescent="0.25">
      <c r="B60" s="13">
        <v>54</v>
      </c>
      <c r="C60" s="20" t="s">
        <v>582</v>
      </c>
      <c r="D60" s="6" t="s">
        <v>26</v>
      </c>
      <c r="E60" s="55" t="s">
        <v>527</v>
      </c>
      <c r="F60" s="10">
        <v>2.5</v>
      </c>
      <c r="G60" s="62"/>
      <c r="H60" s="62"/>
      <c r="I60" s="62">
        <v>20</v>
      </c>
      <c r="J60" s="6"/>
      <c r="K60" s="6"/>
      <c r="L60" s="62"/>
      <c r="M60" s="6"/>
      <c r="N60" s="6"/>
      <c r="O60" s="6"/>
      <c r="P60" s="6"/>
      <c r="Q60" s="62">
        <v>0</v>
      </c>
      <c r="R60" s="62">
        <v>100</v>
      </c>
      <c r="S60" s="6"/>
      <c r="T60" s="62">
        <v>0</v>
      </c>
      <c r="U60" s="62">
        <v>0</v>
      </c>
      <c r="V60" s="6"/>
      <c r="W60" s="62">
        <v>30</v>
      </c>
      <c r="X60" s="13">
        <v>54</v>
      </c>
      <c r="Y60"/>
      <c r="Z60" s="75">
        <f t="shared" si="1"/>
        <v>150</v>
      </c>
      <c r="AA60" s="76">
        <f t="shared" si="2"/>
        <v>375</v>
      </c>
    </row>
    <row r="61" spans="2:27" ht="38.25" x14ac:dyDescent="0.25">
      <c r="B61" s="13">
        <v>55</v>
      </c>
      <c r="C61" s="20" t="s">
        <v>583</v>
      </c>
      <c r="D61" s="6" t="s">
        <v>26</v>
      </c>
      <c r="E61" s="55" t="s">
        <v>527</v>
      </c>
      <c r="F61" s="10">
        <v>1.96</v>
      </c>
      <c r="G61" s="62"/>
      <c r="H61" s="62"/>
      <c r="I61" s="62">
        <v>30</v>
      </c>
      <c r="J61" s="6"/>
      <c r="K61" s="6"/>
      <c r="L61" s="62"/>
      <c r="M61" s="6"/>
      <c r="N61" s="6"/>
      <c r="O61" s="6"/>
      <c r="P61" s="6"/>
      <c r="Q61" s="62">
        <v>0</v>
      </c>
      <c r="R61" s="62">
        <v>100</v>
      </c>
      <c r="S61" s="6"/>
      <c r="T61" s="62">
        <v>0</v>
      </c>
      <c r="U61" s="62">
        <v>0</v>
      </c>
      <c r="V61" s="6"/>
      <c r="W61" s="62">
        <v>30</v>
      </c>
      <c r="X61" s="13">
        <v>55</v>
      </c>
      <c r="Y61"/>
      <c r="Z61" s="75">
        <f t="shared" si="1"/>
        <v>160</v>
      </c>
      <c r="AA61" s="76">
        <f t="shared" si="2"/>
        <v>313.60000000000002</v>
      </c>
    </row>
    <row r="62" spans="2:27" ht="38.25" x14ac:dyDescent="0.25">
      <c r="B62" s="13">
        <v>56</v>
      </c>
      <c r="C62" s="20" t="s">
        <v>584</v>
      </c>
      <c r="D62" s="6" t="s">
        <v>26</v>
      </c>
      <c r="E62" s="55" t="s">
        <v>585</v>
      </c>
      <c r="F62" s="10">
        <v>28.58</v>
      </c>
      <c r="G62" s="62"/>
      <c r="H62" s="62"/>
      <c r="I62" s="62">
        <v>0</v>
      </c>
      <c r="J62" s="6"/>
      <c r="K62" s="6"/>
      <c r="L62" s="62"/>
      <c r="M62" s="6"/>
      <c r="N62" s="6"/>
      <c r="O62" s="6"/>
      <c r="P62" s="6"/>
      <c r="Q62" s="62">
        <v>0</v>
      </c>
      <c r="R62" s="62">
        <v>10</v>
      </c>
      <c r="S62" s="6"/>
      <c r="T62" s="62">
        <v>50</v>
      </c>
      <c r="U62" s="62">
        <v>0</v>
      </c>
      <c r="V62" s="6"/>
      <c r="W62" s="62">
        <v>25</v>
      </c>
      <c r="X62" s="13">
        <v>56</v>
      </c>
      <c r="Y62"/>
      <c r="Z62" s="75">
        <f t="shared" si="1"/>
        <v>85</v>
      </c>
      <c r="AA62" s="76">
        <f t="shared" si="2"/>
        <v>2429.2999999999997</v>
      </c>
    </row>
    <row r="63" spans="2:27" ht="38.25" x14ac:dyDescent="0.25">
      <c r="B63" s="13">
        <v>57</v>
      </c>
      <c r="C63" s="20" t="s">
        <v>586</v>
      </c>
      <c r="D63" s="6" t="s">
        <v>26</v>
      </c>
      <c r="E63" s="55" t="s">
        <v>585</v>
      </c>
      <c r="F63" s="10">
        <v>22.9</v>
      </c>
      <c r="G63" s="62"/>
      <c r="H63" s="62"/>
      <c r="I63" s="62">
        <v>0</v>
      </c>
      <c r="J63" s="6"/>
      <c r="K63" s="6"/>
      <c r="L63" s="62"/>
      <c r="M63" s="6"/>
      <c r="N63" s="6"/>
      <c r="O63" s="6"/>
      <c r="P63" s="6"/>
      <c r="Q63" s="62">
        <v>0</v>
      </c>
      <c r="R63" s="62">
        <v>10</v>
      </c>
      <c r="S63" s="6"/>
      <c r="T63" s="62">
        <v>50</v>
      </c>
      <c r="U63" s="62">
        <v>0</v>
      </c>
      <c r="V63" s="6"/>
      <c r="W63" s="62">
        <v>25</v>
      </c>
      <c r="X63" s="13">
        <v>57</v>
      </c>
      <c r="Y63"/>
      <c r="Z63" s="75">
        <f t="shared" si="1"/>
        <v>85</v>
      </c>
      <c r="AA63" s="76">
        <f t="shared" si="2"/>
        <v>1946.4999999999998</v>
      </c>
    </row>
    <row r="64" spans="2:27" ht="51" x14ac:dyDescent="0.25">
      <c r="B64" s="13">
        <v>58</v>
      </c>
      <c r="C64" s="20" t="s">
        <v>587</v>
      </c>
      <c r="D64" s="6" t="s">
        <v>26</v>
      </c>
      <c r="E64" s="55" t="s">
        <v>552</v>
      </c>
      <c r="F64" s="10">
        <v>45.24</v>
      </c>
      <c r="G64" s="62"/>
      <c r="H64" s="62"/>
      <c r="I64" s="62">
        <v>0</v>
      </c>
      <c r="J64" s="6"/>
      <c r="K64" s="6"/>
      <c r="L64" s="62"/>
      <c r="M64" s="6"/>
      <c r="N64" s="6"/>
      <c r="O64" s="6"/>
      <c r="P64" s="6"/>
      <c r="Q64" s="62">
        <v>2</v>
      </c>
      <c r="R64" s="62">
        <v>5</v>
      </c>
      <c r="S64" s="6"/>
      <c r="T64" s="62">
        <v>0</v>
      </c>
      <c r="U64" s="62">
        <v>0</v>
      </c>
      <c r="V64" s="6"/>
      <c r="W64" s="62">
        <v>0</v>
      </c>
      <c r="X64" s="13">
        <v>58</v>
      </c>
      <c r="Y64"/>
      <c r="Z64" s="75">
        <f t="shared" si="1"/>
        <v>7</v>
      </c>
      <c r="AA64" s="76">
        <f t="shared" si="2"/>
        <v>316.68</v>
      </c>
    </row>
    <row r="65" spans="2:27" ht="38.25" x14ac:dyDescent="0.25">
      <c r="B65" s="13">
        <v>59</v>
      </c>
      <c r="C65" s="20" t="s">
        <v>588</v>
      </c>
      <c r="D65" s="6" t="s">
        <v>26</v>
      </c>
      <c r="E65" s="55" t="s">
        <v>527</v>
      </c>
      <c r="F65" s="10">
        <v>3.29</v>
      </c>
      <c r="G65" s="62"/>
      <c r="H65" s="62"/>
      <c r="I65" s="62">
        <v>0</v>
      </c>
      <c r="J65" s="6"/>
      <c r="K65" s="6"/>
      <c r="L65" s="62"/>
      <c r="M65" s="6"/>
      <c r="N65" s="6"/>
      <c r="O65" s="6"/>
      <c r="P65" s="6"/>
      <c r="Q65" s="62">
        <v>0</v>
      </c>
      <c r="R65" s="62">
        <v>35</v>
      </c>
      <c r="S65" s="6"/>
      <c r="T65" s="62">
        <v>0</v>
      </c>
      <c r="U65" s="62">
        <v>0</v>
      </c>
      <c r="V65" s="6"/>
      <c r="W65" s="62">
        <v>0</v>
      </c>
      <c r="X65" s="13">
        <v>59</v>
      </c>
      <c r="Y65"/>
      <c r="Z65" s="75">
        <f t="shared" si="1"/>
        <v>35</v>
      </c>
      <c r="AA65" s="76">
        <f t="shared" si="2"/>
        <v>115.15</v>
      </c>
    </row>
    <row r="66" spans="2:27" ht="38.25" x14ac:dyDescent="0.25">
      <c r="B66" s="13">
        <v>60</v>
      </c>
      <c r="C66" s="20" t="s">
        <v>589</v>
      </c>
      <c r="D66" s="6" t="s">
        <v>26</v>
      </c>
      <c r="E66" s="55" t="s">
        <v>538</v>
      </c>
      <c r="F66" s="10">
        <v>2.79</v>
      </c>
      <c r="G66" s="62"/>
      <c r="H66" s="62"/>
      <c r="I66" s="62">
        <v>0</v>
      </c>
      <c r="J66" s="6"/>
      <c r="K66" s="6"/>
      <c r="L66" s="62"/>
      <c r="M66" s="6"/>
      <c r="N66" s="6"/>
      <c r="O66" s="6"/>
      <c r="P66" s="6"/>
      <c r="Q66" s="62">
        <v>2</v>
      </c>
      <c r="R66" s="62">
        <v>10</v>
      </c>
      <c r="S66" s="6"/>
      <c r="T66" s="62">
        <v>20</v>
      </c>
      <c r="U66" s="62">
        <v>0</v>
      </c>
      <c r="V66" s="6"/>
      <c r="W66" s="62">
        <v>30</v>
      </c>
      <c r="X66" s="13">
        <v>60</v>
      </c>
      <c r="Y66"/>
      <c r="Z66" s="75">
        <f t="shared" si="1"/>
        <v>62</v>
      </c>
      <c r="AA66" s="76">
        <f t="shared" si="2"/>
        <v>172.98</v>
      </c>
    </row>
    <row r="67" spans="2:27" ht="38.25" x14ac:dyDescent="0.25">
      <c r="B67" s="13">
        <v>61</v>
      </c>
      <c r="C67" s="20" t="s">
        <v>590</v>
      </c>
      <c r="D67" s="6" t="s">
        <v>26</v>
      </c>
      <c r="E67" s="55" t="s">
        <v>538</v>
      </c>
      <c r="F67" s="10">
        <v>6.55</v>
      </c>
      <c r="G67" s="62"/>
      <c r="H67" s="62"/>
      <c r="I67" s="62">
        <v>0</v>
      </c>
      <c r="J67" s="6"/>
      <c r="K67" s="6"/>
      <c r="L67" s="62"/>
      <c r="M67" s="6"/>
      <c r="N67" s="6"/>
      <c r="O67" s="6"/>
      <c r="P67" s="6"/>
      <c r="Q67" s="62">
        <v>1</v>
      </c>
      <c r="R67" s="62">
        <v>10</v>
      </c>
      <c r="S67" s="6"/>
      <c r="T67" s="62">
        <v>20</v>
      </c>
      <c r="U67" s="62">
        <v>0</v>
      </c>
      <c r="V67" s="6"/>
      <c r="W67" s="62">
        <v>30</v>
      </c>
      <c r="X67" s="13">
        <v>61</v>
      </c>
      <c r="Y67"/>
      <c r="Z67" s="75">
        <f t="shared" si="1"/>
        <v>61</v>
      </c>
      <c r="AA67" s="76">
        <f t="shared" si="2"/>
        <v>399.55</v>
      </c>
    </row>
    <row r="68" spans="2:27" ht="76.5" x14ac:dyDescent="0.25">
      <c r="B68" s="13">
        <v>62</v>
      </c>
      <c r="C68" s="20" t="s">
        <v>591</v>
      </c>
      <c r="D68" s="6" t="s">
        <v>26</v>
      </c>
      <c r="E68" s="55" t="s">
        <v>592</v>
      </c>
      <c r="F68" s="10">
        <v>42</v>
      </c>
      <c r="G68" s="62"/>
      <c r="H68" s="62"/>
      <c r="I68" s="62">
        <v>0</v>
      </c>
      <c r="J68" s="6"/>
      <c r="K68" s="6"/>
      <c r="L68" s="62"/>
      <c r="M68" s="6"/>
      <c r="N68" s="6"/>
      <c r="O68" s="6"/>
      <c r="P68" s="6"/>
      <c r="Q68" s="62">
        <v>0</v>
      </c>
      <c r="R68" s="62">
        <v>20</v>
      </c>
      <c r="S68" s="6"/>
      <c r="T68" s="62">
        <v>0</v>
      </c>
      <c r="U68" s="62">
        <v>0</v>
      </c>
      <c r="V68" s="6"/>
      <c r="W68" s="62">
        <v>0</v>
      </c>
      <c r="X68" s="13">
        <v>62</v>
      </c>
      <c r="Y68"/>
      <c r="Z68" s="75">
        <f t="shared" si="1"/>
        <v>20</v>
      </c>
      <c r="AA68" s="76">
        <f t="shared" si="2"/>
        <v>840</v>
      </c>
    </row>
    <row r="69" spans="2:27" ht="38.25" x14ac:dyDescent="0.25">
      <c r="B69" s="13">
        <v>63</v>
      </c>
      <c r="C69" s="20" t="s">
        <v>593</v>
      </c>
      <c r="D69" s="6" t="s">
        <v>26</v>
      </c>
      <c r="E69" s="55" t="s">
        <v>594</v>
      </c>
      <c r="F69" s="10">
        <v>27.8</v>
      </c>
      <c r="G69" s="62"/>
      <c r="H69" s="62"/>
      <c r="I69" s="62">
        <v>0</v>
      </c>
      <c r="J69" s="6"/>
      <c r="K69" s="6"/>
      <c r="L69" s="62"/>
      <c r="M69" s="6"/>
      <c r="N69" s="6"/>
      <c r="O69" s="6"/>
      <c r="P69" s="6"/>
      <c r="Q69" s="62">
        <v>20</v>
      </c>
      <c r="R69" s="62">
        <v>20</v>
      </c>
      <c r="S69" s="6"/>
      <c r="T69" s="62">
        <v>0</v>
      </c>
      <c r="U69" s="62">
        <v>0</v>
      </c>
      <c r="V69" s="6"/>
      <c r="W69" s="62">
        <v>0</v>
      </c>
      <c r="X69" s="13">
        <v>63</v>
      </c>
      <c r="Y69"/>
      <c r="Z69" s="75">
        <f t="shared" si="1"/>
        <v>40</v>
      </c>
      <c r="AA69" s="76">
        <f t="shared" si="2"/>
        <v>1112</v>
      </c>
    </row>
    <row r="70" spans="2:27" ht="38.25" x14ac:dyDescent="0.25">
      <c r="B70" s="13">
        <v>64</v>
      </c>
      <c r="C70" s="20" t="s">
        <v>595</v>
      </c>
      <c r="D70" s="6" t="s">
        <v>26</v>
      </c>
      <c r="E70" s="55" t="s">
        <v>594</v>
      </c>
      <c r="F70" s="10">
        <v>59.5</v>
      </c>
      <c r="G70" s="62"/>
      <c r="H70" s="62"/>
      <c r="I70" s="62">
        <v>20</v>
      </c>
      <c r="J70" s="6"/>
      <c r="K70" s="6"/>
      <c r="L70" s="62"/>
      <c r="M70" s="6"/>
      <c r="N70" s="6"/>
      <c r="O70" s="6"/>
      <c r="P70" s="6"/>
      <c r="Q70" s="62">
        <v>0</v>
      </c>
      <c r="R70" s="62">
        <v>10</v>
      </c>
      <c r="S70" s="6"/>
      <c r="T70" s="62">
        <v>0</v>
      </c>
      <c r="U70" s="62">
        <v>0</v>
      </c>
      <c r="V70" s="6"/>
      <c r="W70" s="62">
        <v>27</v>
      </c>
      <c r="X70" s="13">
        <v>64</v>
      </c>
      <c r="Y70"/>
      <c r="Z70" s="75">
        <f t="shared" si="1"/>
        <v>57</v>
      </c>
      <c r="AA70" s="76">
        <f t="shared" si="2"/>
        <v>3391.5</v>
      </c>
    </row>
    <row r="71" spans="2:27" ht="38.25" x14ac:dyDescent="0.25">
      <c r="B71" s="13">
        <v>65</v>
      </c>
      <c r="C71" s="20" t="s">
        <v>596</v>
      </c>
      <c r="D71" s="6" t="s">
        <v>26</v>
      </c>
      <c r="E71" s="55" t="s">
        <v>594</v>
      </c>
      <c r="F71" s="10">
        <v>29.7</v>
      </c>
      <c r="G71" s="62"/>
      <c r="H71" s="62"/>
      <c r="I71" s="62">
        <v>0</v>
      </c>
      <c r="J71" s="6"/>
      <c r="K71" s="6"/>
      <c r="L71" s="62"/>
      <c r="M71" s="6"/>
      <c r="N71" s="6"/>
      <c r="O71" s="6"/>
      <c r="P71" s="6"/>
      <c r="Q71" s="62">
        <v>0</v>
      </c>
      <c r="R71" s="62">
        <v>10</v>
      </c>
      <c r="S71" s="6"/>
      <c r="T71" s="62">
        <v>0</v>
      </c>
      <c r="U71" s="62">
        <v>0</v>
      </c>
      <c r="V71" s="6"/>
      <c r="W71" s="62">
        <v>0</v>
      </c>
      <c r="X71" s="13">
        <v>65</v>
      </c>
      <c r="Y71"/>
      <c r="Z71" s="75">
        <f t="shared" si="1"/>
        <v>10</v>
      </c>
      <c r="AA71" s="76">
        <f t="shared" si="2"/>
        <v>297</v>
      </c>
    </row>
    <row r="72" spans="2:27" ht="89.25" x14ac:dyDescent="0.25">
      <c r="B72" s="13">
        <v>66</v>
      </c>
      <c r="C72" s="20" t="s">
        <v>597</v>
      </c>
      <c r="D72" s="6" t="s">
        <v>26</v>
      </c>
      <c r="E72" s="55" t="s">
        <v>594</v>
      </c>
      <c r="F72" s="10">
        <v>34</v>
      </c>
      <c r="G72" s="62"/>
      <c r="H72" s="62"/>
      <c r="I72" s="62">
        <v>0</v>
      </c>
      <c r="J72" s="6"/>
      <c r="K72" s="6"/>
      <c r="L72" s="62"/>
      <c r="M72" s="6"/>
      <c r="N72" s="6"/>
      <c r="O72" s="6"/>
      <c r="P72" s="6"/>
      <c r="Q72" s="62">
        <v>0</v>
      </c>
      <c r="R72" s="62">
        <v>10</v>
      </c>
      <c r="S72" s="6"/>
      <c r="T72" s="62">
        <v>0</v>
      </c>
      <c r="U72" s="62">
        <v>0</v>
      </c>
      <c r="V72" s="6"/>
      <c r="W72" s="62">
        <v>0</v>
      </c>
      <c r="X72" s="13">
        <v>66</v>
      </c>
      <c r="Y72"/>
      <c r="Z72" s="75">
        <f t="shared" ref="Z72:Z135" si="3">SUM(G72:W72)</f>
        <v>10</v>
      </c>
      <c r="AA72" s="76">
        <f t="shared" ref="AA72:AA135" si="4">F72*Z72</f>
        <v>340</v>
      </c>
    </row>
    <row r="73" spans="2:27" ht="38.25" x14ac:dyDescent="0.25">
      <c r="B73" s="13">
        <v>67</v>
      </c>
      <c r="C73" s="20" t="s">
        <v>598</v>
      </c>
      <c r="D73" s="6" t="s">
        <v>26</v>
      </c>
      <c r="E73" s="55" t="s">
        <v>594</v>
      </c>
      <c r="F73" s="10">
        <v>29</v>
      </c>
      <c r="G73" s="62"/>
      <c r="H73" s="62"/>
      <c r="I73" s="62">
        <v>0</v>
      </c>
      <c r="J73" s="6"/>
      <c r="K73" s="6"/>
      <c r="L73" s="62"/>
      <c r="M73" s="6"/>
      <c r="N73" s="6"/>
      <c r="O73" s="6"/>
      <c r="P73" s="6"/>
      <c r="Q73" s="62">
        <v>0</v>
      </c>
      <c r="R73" s="62">
        <v>10</v>
      </c>
      <c r="S73" s="6"/>
      <c r="T73" s="62">
        <v>0</v>
      </c>
      <c r="U73" s="62">
        <v>0</v>
      </c>
      <c r="V73" s="6"/>
      <c r="W73" s="62">
        <v>16</v>
      </c>
      <c r="X73" s="13">
        <v>67</v>
      </c>
      <c r="Y73"/>
      <c r="Z73" s="75">
        <f t="shared" si="3"/>
        <v>26</v>
      </c>
      <c r="AA73" s="76">
        <f t="shared" si="4"/>
        <v>754</v>
      </c>
    </row>
    <row r="74" spans="2:27" ht="51" x14ac:dyDescent="0.25">
      <c r="B74" s="13">
        <v>68</v>
      </c>
      <c r="C74" s="20" t="s">
        <v>599</v>
      </c>
      <c r="D74" s="6" t="s">
        <v>26</v>
      </c>
      <c r="E74" s="55" t="s">
        <v>594</v>
      </c>
      <c r="F74" s="10">
        <v>43</v>
      </c>
      <c r="G74" s="62"/>
      <c r="H74" s="62"/>
      <c r="I74" s="62">
        <v>0</v>
      </c>
      <c r="J74" s="6"/>
      <c r="K74" s="6"/>
      <c r="L74" s="62"/>
      <c r="M74" s="6"/>
      <c r="N74" s="6"/>
      <c r="O74" s="6"/>
      <c r="P74" s="6"/>
      <c r="Q74" s="62">
        <v>0</v>
      </c>
      <c r="R74" s="62">
        <v>10</v>
      </c>
      <c r="S74" s="6"/>
      <c r="T74" s="62">
        <v>0</v>
      </c>
      <c r="U74" s="62">
        <v>0</v>
      </c>
      <c r="V74" s="6"/>
      <c r="W74" s="62">
        <v>0</v>
      </c>
      <c r="X74" s="13">
        <v>68</v>
      </c>
      <c r="Y74"/>
      <c r="Z74" s="75">
        <f t="shared" si="3"/>
        <v>10</v>
      </c>
      <c r="AA74" s="76">
        <f t="shared" si="4"/>
        <v>430</v>
      </c>
    </row>
    <row r="75" spans="2:27" ht="38.25" x14ac:dyDescent="0.25">
      <c r="B75" s="13">
        <v>69</v>
      </c>
      <c r="C75" s="20" t="s">
        <v>600</v>
      </c>
      <c r="D75" s="6" t="s">
        <v>26</v>
      </c>
      <c r="E75" s="55" t="s">
        <v>594</v>
      </c>
      <c r="F75" s="10">
        <v>30</v>
      </c>
      <c r="G75" s="62"/>
      <c r="H75" s="62"/>
      <c r="I75" s="62">
        <v>0</v>
      </c>
      <c r="J75" s="6"/>
      <c r="K75" s="6"/>
      <c r="L75" s="62"/>
      <c r="M75" s="6"/>
      <c r="N75" s="6"/>
      <c r="O75" s="6"/>
      <c r="P75" s="6"/>
      <c r="Q75" s="62">
        <v>5</v>
      </c>
      <c r="R75" s="62">
        <v>10</v>
      </c>
      <c r="S75" s="6"/>
      <c r="T75" s="62">
        <v>0</v>
      </c>
      <c r="U75" s="62">
        <v>0</v>
      </c>
      <c r="V75" s="6"/>
      <c r="W75" s="62">
        <v>0</v>
      </c>
      <c r="X75" s="13">
        <v>69</v>
      </c>
      <c r="Y75"/>
      <c r="Z75" s="75">
        <f t="shared" si="3"/>
        <v>15</v>
      </c>
      <c r="AA75" s="76">
        <f t="shared" si="4"/>
        <v>450</v>
      </c>
    </row>
    <row r="76" spans="2:27" ht="25.5" x14ac:dyDescent="0.25">
      <c r="B76" s="13">
        <v>70</v>
      </c>
      <c r="C76" s="20" t="s">
        <v>601</v>
      </c>
      <c r="D76" s="6" t="s">
        <v>26</v>
      </c>
      <c r="E76" s="55" t="s">
        <v>529</v>
      </c>
      <c r="F76" s="10">
        <v>3.17</v>
      </c>
      <c r="G76" s="62"/>
      <c r="H76" s="62"/>
      <c r="I76" s="62">
        <v>100</v>
      </c>
      <c r="J76" s="6"/>
      <c r="K76" s="6"/>
      <c r="L76" s="62"/>
      <c r="M76" s="6"/>
      <c r="N76" s="6"/>
      <c r="O76" s="6"/>
      <c r="P76" s="6"/>
      <c r="Q76" s="62">
        <v>50</v>
      </c>
      <c r="R76" s="62">
        <v>50</v>
      </c>
      <c r="S76" s="6"/>
      <c r="T76" s="62">
        <v>180</v>
      </c>
      <c r="U76" s="62">
        <v>0</v>
      </c>
      <c r="V76" s="6"/>
      <c r="W76" s="62">
        <v>31</v>
      </c>
      <c r="X76" s="13">
        <v>70</v>
      </c>
      <c r="Y76"/>
      <c r="Z76" s="75">
        <f t="shared" si="3"/>
        <v>411</v>
      </c>
      <c r="AA76" s="76">
        <f t="shared" si="4"/>
        <v>1302.8699999999999</v>
      </c>
    </row>
    <row r="77" spans="2:27" ht="38.25" x14ac:dyDescent="0.25">
      <c r="B77" s="13">
        <v>71</v>
      </c>
      <c r="C77" s="20" t="s">
        <v>602</v>
      </c>
      <c r="D77" s="6" t="s">
        <v>26</v>
      </c>
      <c r="E77" s="55" t="s">
        <v>527</v>
      </c>
      <c r="F77" s="10">
        <v>6.23</v>
      </c>
      <c r="G77" s="62"/>
      <c r="H77" s="62"/>
      <c r="I77" s="62">
        <v>0</v>
      </c>
      <c r="J77" s="6"/>
      <c r="K77" s="6"/>
      <c r="L77" s="62"/>
      <c r="M77" s="6"/>
      <c r="N77" s="6"/>
      <c r="O77" s="6"/>
      <c r="P77" s="6"/>
      <c r="Q77" s="62">
        <v>0</v>
      </c>
      <c r="R77" s="62">
        <v>50</v>
      </c>
      <c r="S77" s="6"/>
      <c r="T77" s="62">
        <v>20</v>
      </c>
      <c r="U77" s="62">
        <v>0</v>
      </c>
      <c r="V77" s="6"/>
      <c r="W77" s="62">
        <v>0</v>
      </c>
      <c r="X77" s="13">
        <v>71</v>
      </c>
      <c r="Y77"/>
      <c r="Z77" s="75">
        <f t="shared" si="3"/>
        <v>70</v>
      </c>
      <c r="AA77" s="76">
        <f t="shared" si="4"/>
        <v>436.1</v>
      </c>
    </row>
    <row r="78" spans="2:27" ht="38.25" x14ac:dyDescent="0.25">
      <c r="B78" s="13">
        <v>72</v>
      </c>
      <c r="C78" s="20" t="s">
        <v>603</v>
      </c>
      <c r="D78" s="6" t="s">
        <v>26</v>
      </c>
      <c r="E78" s="55" t="s">
        <v>527</v>
      </c>
      <c r="F78" s="10">
        <v>7.47</v>
      </c>
      <c r="G78" s="62"/>
      <c r="H78" s="62"/>
      <c r="I78" s="62">
        <v>0</v>
      </c>
      <c r="J78" s="6"/>
      <c r="K78" s="6"/>
      <c r="L78" s="62"/>
      <c r="M78" s="6"/>
      <c r="N78" s="6"/>
      <c r="O78" s="6"/>
      <c r="P78" s="6"/>
      <c r="Q78" s="62">
        <v>0</v>
      </c>
      <c r="R78" s="62">
        <v>10</v>
      </c>
      <c r="S78" s="6"/>
      <c r="T78" s="62">
        <v>20</v>
      </c>
      <c r="U78" s="62">
        <v>0</v>
      </c>
      <c r="V78" s="6"/>
      <c r="W78" s="62">
        <v>0</v>
      </c>
      <c r="X78" s="13">
        <v>72</v>
      </c>
      <c r="Y78"/>
      <c r="Z78" s="75">
        <f t="shared" si="3"/>
        <v>30</v>
      </c>
      <c r="AA78" s="76">
        <f t="shared" si="4"/>
        <v>224.1</v>
      </c>
    </row>
    <row r="79" spans="2:27" ht="38.25" x14ac:dyDescent="0.25">
      <c r="B79" s="13">
        <v>73</v>
      </c>
      <c r="C79" s="20" t="s">
        <v>604</v>
      </c>
      <c r="D79" s="6" t="s">
        <v>26</v>
      </c>
      <c r="E79" s="55" t="s">
        <v>527</v>
      </c>
      <c r="F79" s="10">
        <v>1.3</v>
      </c>
      <c r="G79" s="62"/>
      <c r="H79" s="62"/>
      <c r="I79" s="62">
        <v>0</v>
      </c>
      <c r="J79" s="6"/>
      <c r="K79" s="6"/>
      <c r="L79" s="62"/>
      <c r="M79" s="6"/>
      <c r="N79" s="6"/>
      <c r="O79" s="6"/>
      <c r="P79" s="6"/>
      <c r="Q79" s="62">
        <v>15</v>
      </c>
      <c r="R79" s="62">
        <v>100</v>
      </c>
      <c r="S79" s="6"/>
      <c r="T79" s="62">
        <v>50</v>
      </c>
      <c r="U79" s="62">
        <v>0</v>
      </c>
      <c r="V79" s="6"/>
      <c r="W79" s="62">
        <v>0</v>
      </c>
      <c r="X79" s="13">
        <v>73</v>
      </c>
      <c r="Y79"/>
      <c r="Z79" s="75">
        <f t="shared" si="3"/>
        <v>165</v>
      </c>
      <c r="AA79" s="76">
        <f t="shared" si="4"/>
        <v>214.5</v>
      </c>
    </row>
    <row r="80" spans="2:27" ht="38.25" x14ac:dyDescent="0.25">
      <c r="B80" s="13">
        <v>74</v>
      </c>
      <c r="C80" s="20" t="s">
        <v>605</v>
      </c>
      <c r="D80" s="6" t="s">
        <v>26</v>
      </c>
      <c r="E80" s="55" t="s">
        <v>527</v>
      </c>
      <c r="F80" s="10">
        <v>2</v>
      </c>
      <c r="G80" s="62"/>
      <c r="H80" s="62"/>
      <c r="I80" s="62">
        <v>20</v>
      </c>
      <c r="J80" s="6"/>
      <c r="K80" s="6"/>
      <c r="L80" s="62"/>
      <c r="M80" s="6"/>
      <c r="N80" s="6"/>
      <c r="O80" s="6"/>
      <c r="P80" s="6"/>
      <c r="Q80" s="62">
        <v>0</v>
      </c>
      <c r="R80" s="62">
        <v>90</v>
      </c>
      <c r="S80" s="6"/>
      <c r="T80" s="62">
        <v>20</v>
      </c>
      <c r="U80" s="62">
        <v>0</v>
      </c>
      <c r="V80" s="6"/>
      <c r="W80" s="62">
        <v>0</v>
      </c>
      <c r="X80" s="13">
        <v>74</v>
      </c>
      <c r="Y80"/>
      <c r="Z80" s="75">
        <f t="shared" si="3"/>
        <v>130</v>
      </c>
      <c r="AA80" s="76">
        <f t="shared" si="4"/>
        <v>260</v>
      </c>
    </row>
    <row r="81" spans="2:27" ht="38.25" x14ac:dyDescent="0.25">
      <c r="B81" s="13">
        <v>75</v>
      </c>
      <c r="C81" s="20" t="s">
        <v>606</v>
      </c>
      <c r="D81" s="6" t="s">
        <v>26</v>
      </c>
      <c r="E81" s="55" t="s">
        <v>527</v>
      </c>
      <c r="F81" s="10">
        <v>4.5599999999999996</v>
      </c>
      <c r="G81" s="62"/>
      <c r="H81" s="62"/>
      <c r="I81" s="62">
        <v>0</v>
      </c>
      <c r="J81" s="6"/>
      <c r="K81" s="6"/>
      <c r="L81" s="62"/>
      <c r="M81" s="6"/>
      <c r="N81" s="6"/>
      <c r="O81" s="6"/>
      <c r="P81" s="6"/>
      <c r="Q81" s="62">
        <v>0</v>
      </c>
      <c r="R81" s="62">
        <v>50</v>
      </c>
      <c r="S81" s="6"/>
      <c r="T81" s="62">
        <v>20</v>
      </c>
      <c r="U81" s="62">
        <v>0</v>
      </c>
      <c r="V81" s="6"/>
      <c r="W81" s="62">
        <v>0</v>
      </c>
      <c r="X81" s="13">
        <v>75</v>
      </c>
      <c r="Y81"/>
      <c r="Z81" s="75">
        <f t="shared" si="3"/>
        <v>70</v>
      </c>
      <c r="AA81" s="76">
        <f t="shared" si="4"/>
        <v>319.2</v>
      </c>
    </row>
    <row r="82" spans="2:27" ht="38.25" x14ac:dyDescent="0.25">
      <c r="B82" s="13">
        <v>76</v>
      </c>
      <c r="C82" s="20" t="s">
        <v>607</v>
      </c>
      <c r="D82" s="6" t="s">
        <v>26</v>
      </c>
      <c r="E82" s="55" t="s">
        <v>527</v>
      </c>
      <c r="F82" s="10">
        <v>0.74</v>
      </c>
      <c r="G82" s="62"/>
      <c r="H82" s="62"/>
      <c r="I82" s="62">
        <v>0</v>
      </c>
      <c r="J82" s="6"/>
      <c r="K82" s="6"/>
      <c r="L82" s="62"/>
      <c r="M82" s="6"/>
      <c r="N82" s="6"/>
      <c r="O82" s="6"/>
      <c r="P82" s="6"/>
      <c r="Q82" s="62">
        <v>0</v>
      </c>
      <c r="R82" s="62">
        <v>250</v>
      </c>
      <c r="S82" s="6"/>
      <c r="T82" s="62">
        <v>50</v>
      </c>
      <c r="U82" s="62">
        <v>0</v>
      </c>
      <c r="V82" s="6"/>
      <c r="W82" s="62">
        <v>0</v>
      </c>
      <c r="X82" s="13">
        <v>76</v>
      </c>
      <c r="Y82"/>
      <c r="Z82" s="75">
        <f t="shared" si="3"/>
        <v>300</v>
      </c>
      <c r="AA82" s="76">
        <f t="shared" si="4"/>
        <v>222</v>
      </c>
    </row>
    <row r="83" spans="2:27" ht="38.25" x14ac:dyDescent="0.25">
      <c r="B83" s="13">
        <v>77</v>
      </c>
      <c r="C83" s="20" t="s">
        <v>608</v>
      </c>
      <c r="D83" s="6" t="s">
        <v>26</v>
      </c>
      <c r="E83" s="55" t="s">
        <v>529</v>
      </c>
      <c r="F83" s="10">
        <v>6.73</v>
      </c>
      <c r="G83" s="62"/>
      <c r="H83" s="62"/>
      <c r="I83" s="62">
        <v>0</v>
      </c>
      <c r="J83" s="6"/>
      <c r="K83" s="6"/>
      <c r="L83" s="62"/>
      <c r="M83" s="6"/>
      <c r="N83" s="6"/>
      <c r="O83" s="6"/>
      <c r="P83" s="6"/>
      <c r="Q83" s="62">
        <v>0</v>
      </c>
      <c r="R83" s="62">
        <v>50</v>
      </c>
      <c r="S83" s="6"/>
      <c r="T83" s="62">
        <v>0</v>
      </c>
      <c r="U83" s="62">
        <v>0</v>
      </c>
      <c r="V83" s="6"/>
      <c r="W83" s="62">
        <v>0</v>
      </c>
      <c r="X83" s="13">
        <v>77</v>
      </c>
      <c r="Y83"/>
      <c r="Z83" s="75">
        <f t="shared" si="3"/>
        <v>50</v>
      </c>
      <c r="AA83" s="76">
        <f t="shared" si="4"/>
        <v>336.5</v>
      </c>
    </row>
    <row r="84" spans="2:27" ht="38.25" hidden="1" x14ac:dyDescent="0.25">
      <c r="B84" s="13">
        <v>78</v>
      </c>
      <c r="C84" s="20" t="s">
        <v>609</v>
      </c>
      <c r="D84" s="6" t="s">
        <v>26</v>
      </c>
      <c r="E84" s="54" t="s">
        <v>27</v>
      </c>
      <c r="F84" s="10">
        <v>0</v>
      </c>
      <c r="G84" s="62"/>
      <c r="H84" s="62"/>
      <c r="I84" s="62">
        <v>0</v>
      </c>
      <c r="J84" s="6"/>
      <c r="K84" s="6"/>
      <c r="L84" s="62"/>
      <c r="M84" s="6"/>
      <c r="N84" s="6"/>
      <c r="O84" s="6"/>
      <c r="P84" s="6"/>
      <c r="Q84" s="62">
        <v>0</v>
      </c>
      <c r="R84" s="62">
        <v>100</v>
      </c>
      <c r="S84" s="6"/>
      <c r="T84" s="62">
        <v>0</v>
      </c>
      <c r="U84" s="62">
        <v>0</v>
      </c>
      <c r="V84" s="6"/>
      <c r="W84" s="62">
        <v>0</v>
      </c>
      <c r="X84" s="13">
        <v>78</v>
      </c>
      <c r="Y84"/>
      <c r="Z84" s="75">
        <f t="shared" si="3"/>
        <v>100</v>
      </c>
      <c r="AA84" s="76">
        <f t="shared" si="4"/>
        <v>0</v>
      </c>
    </row>
    <row r="85" spans="2:27" ht="25.5" x14ac:dyDescent="0.25">
      <c r="B85" s="13">
        <v>79</v>
      </c>
      <c r="C85" s="20" t="s">
        <v>610</v>
      </c>
      <c r="D85" s="6" t="s">
        <v>26</v>
      </c>
      <c r="E85" s="55" t="s">
        <v>529</v>
      </c>
      <c r="F85" s="10">
        <v>7.04</v>
      </c>
      <c r="G85" s="62"/>
      <c r="H85" s="62"/>
      <c r="I85" s="62">
        <v>0</v>
      </c>
      <c r="J85" s="6"/>
      <c r="K85" s="6"/>
      <c r="L85" s="62"/>
      <c r="M85" s="6"/>
      <c r="N85" s="6"/>
      <c r="O85" s="6"/>
      <c r="P85" s="6"/>
      <c r="Q85" s="62">
        <v>0</v>
      </c>
      <c r="R85" s="62">
        <v>50</v>
      </c>
      <c r="S85" s="6"/>
      <c r="T85" s="62">
        <v>20</v>
      </c>
      <c r="U85" s="62">
        <v>0</v>
      </c>
      <c r="V85" s="6"/>
      <c r="W85" s="62">
        <v>0</v>
      </c>
      <c r="X85" s="13">
        <v>79</v>
      </c>
      <c r="Y85"/>
      <c r="Z85" s="75">
        <f t="shared" si="3"/>
        <v>70</v>
      </c>
      <c r="AA85" s="76">
        <f t="shared" si="4"/>
        <v>492.8</v>
      </c>
    </row>
    <row r="86" spans="2:27" ht="25.5" x14ac:dyDescent="0.25">
      <c r="B86" s="13">
        <v>80</v>
      </c>
      <c r="C86" s="20" t="s">
        <v>611</v>
      </c>
      <c r="D86" s="6" t="s">
        <v>26</v>
      </c>
      <c r="E86" s="55" t="s">
        <v>529</v>
      </c>
      <c r="F86" s="10">
        <v>2.37</v>
      </c>
      <c r="G86" s="62"/>
      <c r="H86" s="62"/>
      <c r="I86" s="62">
        <v>0</v>
      </c>
      <c r="J86" s="6"/>
      <c r="K86" s="6"/>
      <c r="L86" s="62"/>
      <c r="M86" s="6"/>
      <c r="N86" s="6"/>
      <c r="O86" s="6"/>
      <c r="P86" s="6"/>
      <c r="Q86" s="62">
        <v>0</v>
      </c>
      <c r="R86" s="62">
        <v>100</v>
      </c>
      <c r="S86" s="6"/>
      <c r="T86" s="62">
        <v>50</v>
      </c>
      <c r="U86" s="62">
        <v>0</v>
      </c>
      <c r="V86" s="6"/>
      <c r="W86" s="62">
        <v>0</v>
      </c>
      <c r="X86" s="13">
        <v>80</v>
      </c>
      <c r="Y86"/>
      <c r="Z86" s="75">
        <f t="shared" si="3"/>
        <v>150</v>
      </c>
      <c r="AA86" s="76">
        <f t="shared" si="4"/>
        <v>355.5</v>
      </c>
    </row>
    <row r="87" spans="2:27" ht="38.25" x14ac:dyDescent="0.25">
      <c r="B87" s="13">
        <v>81</v>
      </c>
      <c r="C87" s="20" t="s">
        <v>612</v>
      </c>
      <c r="D87" s="6" t="s">
        <v>26</v>
      </c>
      <c r="E87" s="55" t="s">
        <v>538</v>
      </c>
      <c r="F87" s="10">
        <v>6.53</v>
      </c>
      <c r="G87" s="62"/>
      <c r="H87" s="62"/>
      <c r="I87" s="62">
        <v>0</v>
      </c>
      <c r="J87" s="6"/>
      <c r="K87" s="6"/>
      <c r="L87" s="62"/>
      <c r="M87" s="6"/>
      <c r="N87" s="6"/>
      <c r="O87" s="6"/>
      <c r="P87" s="6"/>
      <c r="Q87" s="62">
        <v>0</v>
      </c>
      <c r="R87" s="62">
        <v>50</v>
      </c>
      <c r="S87" s="6"/>
      <c r="T87" s="62">
        <v>50</v>
      </c>
      <c r="U87" s="62">
        <v>0</v>
      </c>
      <c r="V87" s="6"/>
      <c r="W87" s="62">
        <v>0</v>
      </c>
      <c r="X87" s="13">
        <v>81</v>
      </c>
      <c r="Y87"/>
      <c r="Z87" s="75">
        <f t="shared" si="3"/>
        <v>100</v>
      </c>
      <c r="AA87" s="76">
        <f t="shared" si="4"/>
        <v>653</v>
      </c>
    </row>
    <row r="88" spans="2:27" ht="38.25" x14ac:dyDescent="0.25">
      <c r="B88" s="13">
        <v>82</v>
      </c>
      <c r="C88" s="20" t="s">
        <v>613</v>
      </c>
      <c r="D88" s="6" t="s">
        <v>26</v>
      </c>
      <c r="E88" s="55" t="s">
        <v>538</v>
      </c>
      <c r="F88" s="10">
        <v>5.28</v>
      </c>
      <c r="G88" s="62"/>
      <c r="H88" s="62"/>
      <c r="I88" s="62">
        <v>0</v>
      </c>
      <c r="J88" s="6"/>
      <c r="K88" s="6"/>
      <c r="L88" s="62"/>
      <c r="M88" s="6"/>
      <c r="N88" s="6"/>
      <c r="O88" s="6"/>
      <c r="P88" s="6"/>
      <c r="Q88" s="62">
        <v>0</v>
      </c>
      <c r="R88" s="62">
        <v>45</v>
      </c>
      <c r="S88" s="6"/>
      <c r="T88" s="62">
        <v>50</v>
      </c>
      <c r="U88" s="62">
        <v>0</v>
      </c>
      <c r="V88" s="6"/>
      <c r="W88" s="62">
        <v>0</v>
      </c>
      <c r="X88" s="13">
        <v>82</v>
      </c>
      <c r="Y88"/>
      <c r="Z88" s="75">
        <f t="shared" si="3"/>
        <v>95</v>
      </c>
      <c r="AA88" s="76">
        <f t="shared" si="4"/>
        <v>501.6</v>
      </c>
    </row>
    <row r="89" spans="2:27" ht="25.5" x14ac:dyDescent="0.25">
      <c r="B89" s="13">
        <v>83</v>
      </c>
      <c r="C89" s="20" t="s">
        <v>614</v>
      </c>
      <c r="D89" s="6" t="s">
        <v>26</v>
      </c>
      <c r="E89" s="55" t="s">
        <v>529</v>
      </c>
      <c r="F89" s="10">
        <v>2.5</v>
      </c>
      <c r="G89" s="62"/>
      <c r="H89" s="62"/>
      <c r="I89" s="62">
        <v>0</v>
      </c>
      <c r="J89" s="6"/>
      <c r="K89" s="6"/>
      <c r="L89" s="62"/>
      <c r="M89" s="6"/>
      <c r="N89" s="6"/>
      <c r="O89" s="6"/>
      <c r="P89" s="6"/>
      <c r="Q89" s="62">
        <v>0</v>
      </c>
      <c r="R89" s="62">
        <v>100</v>
      </c>
      <c r="S89" s="6"/>
      <c r="T89" s="62">
        <v>0</v>
      </c>
      <c r="U89" s="62">
        <v>0</v>
      </c>
      <c r="V89" s="6"/>
      <c r="W89" s="62">
        <v>0</v>
      </c>
      <c r="X89" s="13">
        <v>83</v>
      </c>
      <c r="Y89"/>
      <c r="Z89" s="75">
        <f t="shared" si="3"/>
        <v>100</v>
      </c>
      <c r="AA89" s="76">
        <f t="shared" si="4"/>
        <v>250</v>
      </c>
    </row>
    <row r="90" spans="2:27" ht="25.5" x14ac:dyDescent="0.25">
      <c r="B90" s="13">
        <v>84</v>
      </c>
      <c r="C90" s="20" t="s">
        <v>615</v>
      </c>
      <c r="D90" s="6" t="s">
        <v>26</v>
      </c>
      <c r="E90" s="55" t="s">
        <v>529</v>
      </c>
      <c r="F90" s="10">
        <v>3.4</v>
      </c>
      <c r="G90" s="62"/>
      <c r="H90" s="62"/>
      <c r="I90" s="62">
        <v>0</v>
      </c>
      <c r="J90" s="6"/>
      <c r="K90" s="6"/>
      <c r="L90" s="62"/>
      <c r="M90" s="6"/>
      <c r="N90" s="6"/>
      <c r="O90" s="6"/>
      <c r="P90" s="6"/>
      <c r="Q90" s="62">
        <v>0</v>
      </c>
      <c r="R90" s="62">
        <v>50</v>
      </c>
      <c r="S90" s="6"/>
      <c r="T90" s="62">
        <v>0</v>
      </c>
      <c r="U90" s="62">
        <v>0</v>
      </c>
      <c r="V90" s="6"/>
      <c r="W90" s="62">
        <v>0</v>
      </c>
      <c r="X90" s="13">
        <v>84</v>
      </c>
      <c r="Y90"/>
      <c r="Z90" s="75">
        <f t="shared" si="3"/>
        <v>50</v>
      </c>
      <c r="AA90" s="76">
        <f t="shared" si="4"/>
        <v>170</v>
      </c>
    </row>
    <row r="91" spans="2:27" ht="38.25" x14ac:dyDescent="0.25">
      <c r="B91" s="13">
        <v>85</v>
      </c>
      <c r="C91" s="20" t="s">
        <v>616</v>
      </c>
      <c r="D91" s="6" t="s">
        <v>26</v>
      </c>
      <c r="E91" s="55" t="s">
        <v>538</v>
      </c>
      <c r="F91" s="10">
        <v>10.31</v>
      </c>
      <c r="G91" s="62"/>
      <c r="H91" s="62"/>
      <c r="I91" s="62">
        <v>0</v>
      </c>
      <c r="J91" s="6"/>
      <c r="K91" s="6"/>
      <c r="L91" s="62"/>
      <c r="M91" s="6"/>
      <c r="N91" s="6"/>
      <c r="O91" s="6"/>
      <c r="P91" s="6"/>
      <c r="Q91" s="62">
        <v>5</v>
      </c>
      <c r="R91" s="62">
        <v>30</v>
      </c>
      <c r="S91" s="6"/>
      <c r="T91" s="62">
        <v>20</v>
      </c>
      <c r="U91" s="62">
        <v>0</v>
      </c>
      <c r="V91" s="6"/>
      <c r="W91" s="62">
        <v>20</v>
      </c>
      <c r="X91" s="13">
        <v>85</v>
      </c>
      <c r="Y91"/>
      <c r="Z91" s="75">
        <f t="shared" si="3"/>
        <v>75</v>
      </c>
      <c r="AA91" s="76">
        <f t="shared" si="4"/>
        <v>773.25</v>
      </c>
    </row>
    <row r="92" spans="2:27" ht="38.25" x14ac:dyDescent="0.25">
      <c r="B92" s="13">
        <v>86</v>
      </c>
      <c r="C92" s="20" t="s">
        <v>617</v>
      </c>
      <c r="D92" s="6" t="s">
        <v>26</v>
      </c>
      <c r="E92" s="55" t="s">
        <v>538</v>
      </c>
      <c r="F92" s="10">
        <v>14.25</v>
      </c>
      <c r="G92" s="62"/>
      <c r="H92" s="62"/>
      <c r="I92" s="62">
        <v>0</v>
      </c>
      <c r="J92" s="6"/>
      <c r="K92" s="6"/>
      <c r="L92" s="62"/>
      <c r="M92" s="6"/>
      <c r="N92" s="6"/>
      <c r="O92" s="6"/>
      <c r="P92" s="6"/>
      <c r="Q92" s="62">
        <v>5</v>
      </c>
      <c r="R92" s="62">
        <v>20</v>
      </c>
      <c r="S92" s="6"/>
      <c r="T92" s="62">
        <v>20</v>
      </c>
      <c r="U92" s="62">
        <v>0</v>
      </c>
      <c r="V92" s="6"/>
      <c r="W92" s="62">
        <v>20</v>
      </c>
      <c r="X92" s="13">
        <v>86</v>
      </c>
      <c r="Y92"/>
      <c r="Z92" s="75">
        <f t="shared" si="3"/>
        <v>65</v>
      </c>
      <c r="AA92" s="76">
        <f t="shared" si="4"/>
        <v>926.25</v>
      </c>
    </row>
    <row r="93" spans="2:27" ht="38.25" x14ac:dyDescent="0.25">
      <c r="B93" s="13">
        <v>87</v>
      </c>
      <c r="C93" s="20" t="s">
        <v>618</v>
      </c>
      <c r="D93" s="6" t="s">
        <v>26</v>
      </c>
      <c r="E93" s="55" t="s">
        <v>527</v>
      </c>
      <c r="F93" s="10">
        <v>7.38</v>
      </c>
      <c r="G93" s="62"/>
      <c r="H93" s="62"/>
      <c r="I93" s="62">
        <v>0</v>
      </c>
      <c r="J93" s="6"/>
      <c r="K93" s="6"/>
      <c r="L93" s="62"/>
      <c r="M93" s="6"/>
      <c r="N93" s="6"/>
      <c r="O93" s="6"/>
      <c r="P93" s="6"/>
      <c r="Q93" s="62">
        <v>5</v>
      </c>
      <c r="R93" s="62">
        <v>50</v>
      </c>
      <c r="S93" s="6"/>
      <c r="T93" s="62">
        <v>20</v>
      </c>
      <c r="U93" s="62">
        <v>0</v>
      </c>
      <c r="V93" s="6"/>
      <c r="W93" s="62">
        <v>20</v>
      </c>
      <c r="X93" s="13">
        <v>87</v>
      </c>
      <c r="Y93"/>
      <c r="Z93" s="75">
        <f t="shared" si="3"/>
        <v>95</v>
      </c>
      <c r="AA93" s="76">
        <f t="shared" si="4"/>
        <v>701.1</v>
      </c>
    </row>
    <row r="94" spans="2:27" ht="25.5" x14ac:dyDescent="0.25">
      <c r="B94" s="13">
        <v>88</v>
      </c>
      <c r="C94" s="20" t="s">
        <v>619</v>
      </c>
      <c r="D94" s="6" t="s">
        <v>26</v>
      </c>
      <c r="E94" s="55" t="s">
        <v>529</v>
      </c>
      <c r="F94" s="10">
        <v>8.5500000000000007</v>
      </c>
      <c r="G94" s="62"/>
      <c r="H94" s="62"/>
      <c r="I94" s="62">
        <v>20</v>
      </c>
      <c r="J94" s="6"/>
      <c r="K94" s="6"/>
      <c r="L94" s="62"/>
      <c r="M94" s="6"/>
      <c r="N94" s="6"/>
      <c r="O94" s="6"/>
      <c r="P94" s="6"/>
      <c r="Q94" s="62">
        <v>5</v>
      </c>
      <c r="R94" s="62">
        <v>30</v>
      </c>
      <c r="S94" s="6"/>
      <c r="T94" s="62">
        <v>20</v>
      </c>
      <c r="U94" s="62">
        <v>0</v>
      </c>
      <c r="V94" s="6"/>
      <c r="W94" s="62">
        <v>20</v>
      </c>
      <c r="X94" s="13">
        <v>88</v>
      </c>
      <c r="Y94"/>
      <c r="Z94" s="75">
        <f t="shared" si="3"/>
        <v>95</v>
      </c>
      <c r="AA94" s="76">
        <f t="shared" si="4"/>
        <v>812.25000000000011</v>
      </c>
    </row>
    <row r="95" spans="2:27" ht="38.25" x14ac:dyDescent="0.25">
      <c r="B95" s="13">
        <v>89</v>
      </c>
      <c r="C95" s="20" t="s">
        <v>620</v>
      </c>
      <c r="D95" s="6" t="s">
        <v>26</v>
      </c>
      <c r="E95" s="55" t="s">
        <v>527</v>
      </c>
      <c r="F95" s="10">
        <v>17.07</v>
      </c>
      <c r="G95" s="62"/>
      <c r="H95" s="62"/>
      <c r="I95" s="62">
        <v>0</v>
      </c>
      <c r="J95" s="6"/>
      <c r="K95" s="6"/>
      <c r="L95" s="62"/>
      <c r="M95" s="6"/>
      <c r="N95" s="6"/>
      <c r="O95" s="6"/>
      <c r="P95" s="6"/>
      <c r="Q95" s="62">
        <v>5</v>
      </c>
      <c r="R95" s="62">
        <v>10</v>
      </c>
      <c r="S95" s="6"/>
      <c r="T95" s="62">
        <v>20</v>
      </c>
      <c r="U95" s="62">
        <v>0</v>
      </c>
      <c r="V95" s="6"/>
      <c r="W95" s="62">
        <v>0</v>
      </c>
      <c r="X95" s="13">
        <v>89</v>
      </c>
      <c r="Y95"/>
      <c r="Z95" s="75">
        <f t="shared" si="3"/>
        <v>35</v>
      </c>
      <c r="AA95" s="76">
        <f t="shared" si="4"/>
        <v>597.45000000000005</v>
      </c>
    </row>
    <row r="96" spans="2:27" ht="38.25" x14ac:dyDescent="0.25">
      <c r="B96" s="13">
        <v>90</v>
      </c>
      <c r="C96" s="20" t="s">
        <v>621</v>
      </c>
      <c r="D96" s="6" t="s">
        <v>26</v>
      </c>
      <c r="E96" s="55" t="s">
        <v>527</v>
      </c>
      <c r="F96" s="10">
        <v>18.27</v>
      </c>
      <c r="G96" s="62"/>
      <c r="H96" s="62"/>
      <c r="I96" s="62">
        <v>0</v>
      </c>
      <c r="J96" s="6"/>
      <c r="K96" s="6"/>
      <c r="L96" s="62"/>
      <c r="M96" s="6"/>
      <c r="N96" s="6"/>
      <c r="O96" s="6"/>
      <c r="P96" s="6"/>
      <c r="Q96" s="62">
        <v>0</v>
      </c>
      <c r="R96" s="62">
        <v>47</v>
      </c>
      <c r="S96" s="6"/>
      <c r="T96" s="62">
        <v>0</v>
      </c>
      <c r="U96" s="62">
        <v>0</v>
      </c>
      <c r="V96" s="6"/>
      <c r="W96" s="62">
        <v>0</v>
      </c>
      <c r="X96" s="13">
        <v>90</v>
      </c>
      <c r="Y96"/>
      <c r="Z96" s="75">
        <f t="shared" si="3"/>
        <v>47</v>
      </c>
      <c r="AA96" s="76">
        <f t="shared" si="4"/>
        <v>858.68999999999994</v>
      </c>
    </row>
    <row r="97" spans="2:27" ht="38.25" x14ac:dyDescent="0.25">
      <c r="B97" s="13">
        <v>91</v>
      </c>
      <c r="C97" s="20" t="s">
        <v>622</v>
      </c>
      <c r="D97" s="6" t="s">
        <v>26</v>
      </c>
      <c r="E97" s="55" t="s">
        <v>527</v>
      </c>
      <c r="F97" s="10">
        <v>20.27</v>
      </c>
      <c r="G97" s="62"/>
      <c r="H97" s="62"/>
      <c r="I97" s="62">
        <v>0</v>
      </c>
      <c r="J97" s="6"/>
      <c r="K97" s="6"/>
      <c r="L97" s="62"/>
      <c r="M97" s="6"/>
      <c r="N97" s="6"/>
      <c r="O97" s="6"/>
      <c r="P97" s="6"/>
      <c r="Q97" s="62">
        <v>0</v>
      </c>
      <c r="R97" s="62">
        <v>10</v>
      </c>
      <c r="S97" s="6"/>
      <c r="T97" s="62">
        <v>0</v>
      </c>
      <c r="U97" s="62">
        <v>0</v>
      </c>
      <c r="V97" s="6"/>
      <c r="W97" s="62">
        <v>0</v>
      </c>
      <c r="X97" s="13">
        <v>91</v>
      </c>
      <c r="Y97"/>
      <c r="Z97" s="75">
        <f t="shared" si="3"/>
        <v>10</v>
      </c>
      <c r="AA97" s="76">
        <f t="shared" si="4"/>
        <v>202.7</v>
      </c>
    </row>
    <row r="98" spans="2:27" ht="38.25" x14ac:dyDescent="0.25">
      <c r="B98" s="13">
        <v>92</v>
      </c>
      <c r="C98" s="20" t="s">
        <v>623</v>
      </c>
      <c r="D98" s="6" t="s">
        <v>26</v>
      </c>
      <c r="E98" s="55" t="s">
        <v>624</v>
      </c>
      <c r="F98" s="10">
        <v>18</v>
      </c>
      <c r="G98" s="62"/>
      <c r="H98" s="62"/>
      <c r="I98" s="62">
        <v>0</v>
      </c>
      <c r="J98" s="6"/>
      <c r="K98" s="6"/>
      <c r="L98" s="62"/>
      <c r="M98" s="6"/>
      <c r="N98" s="6"/>
      <c r="O98" s="6"/>
      <c r="P98" s="6"/>
      <c r="Q98" s="62">
        <v>0</v>
      </c>
      <c r="R98" s="62">
        <v>10</v>
      </c>
      <c r="S98" s="6"/>
      <c r="T98" s="62">
        <v>0</v>
      </c>
      <c r="U98" s="62">
        <v>0</v>
      </c>
      <c r="V98" s="6"/>
      <c r="W98" s="62">
        <v>0</v>
      </c>
      <c r="X98" s="13">
        <v>92</v>
      </c>
      <c r="Y98"/>
      <c r="Z98" s="75">
        <f t="shared" si="3"/>
        <v>10</v>
      </c>
      <c r="AA98" s="76">
        <f t="shared" si="4"/>
        <v>180</v>
      </c>
    </row>
    <row r="99" spans="2:27" ht="38.25" x14ac:dyDescent="0.25">
      <c r="B99" s="13">
        <v>93</v>
      </c>
      <c r="C99" s="20" t="s">
        <v>625</v>
      </c>
      <c r="D99" s="6" t="s">
        <v>26</v>
      </c>
      <c r="E99" s="55" t="s">
        <v>624</v>
      </c>
      <c r="F99" s="10">
        <v>38</v>
      </c>
      <c r="G99" s="62"/>
      <c r="H99" s="62"/>
      <c r="I99" s="62">
        <v>0</v>
      </c>
      <c r="J99" s="6"/>
      <c r="K99" s="6"/>
      <c r="L99" s="62"/>
      <c r="M99" s="6"/>
      <c r="N99" s="6"/>
      <c r="O99" s="6"/>
      <c r="P99" s="6"/>
      <c r="Q99" s="62">
        <v>0</v>
      </c>
      <c r="R99" s="62">
        <v>10</v>
      </c>
      <c r="S99" s="6"/>
      <c r="T99" s="62">
        <v>0</v>
      </c>
      <c r="U99" s="62">
        <v>0</v>
      </c>
      <c r="V99" s="6"/>
      <c r="W99" s="62">
        <v>0</v>
      </c>
      <c r="X99" s="13">
        <v>93</v>
      </c>
      <c r="Y99"/>
      <c r="Z99" s="75">
        <f t="shared" si="3"/>
        <v>10</v>
      </c>
      <c r="AA99" s="76">
        <f t="shared" si="4"/>
        <v>380</v>
      </c>
    </row>
    <row r="100" spans="2:27" ht="38.25" x14ac:dyDescent="0.25">
      <c r="B100" s="13">
        <v>94</v>
      </c>
      <c r="C100" s="20" t="s">
        <v>626</v>
      </c>
      <c r="D100" s="6" t="s">
        <v>26</v>
      </c>
      <c r="E100" s="55" t="s">
        <v>624</v>
      </c>
      <c r="F100" s="10">
        <v>70</v>
      </c>
      <c r="G100" s="62"/>
      <c r="H100" s="62"/>
      <c r="I100" s="62">
        <v>0</v>
      </c>
      <c r="J100" s="6"/>
      <c r="K100" s="6"/>
      <c r="L100" s="62"/>
      <c r="M100" s="6"/>
      <c r="N100" s="6"/>
      <c r="O100" s="6"/>
      <c r="P100" s="6"/>
      <c r="Q100" s="62">
        <v>0</v>
      </c>
      <c r="R100" s="62">
        <v>5</v>
      </c>
      <c r="S100" s="6"/>
      <c r="T100" s="62">
        <v>20</v>
      </c>
      <c r="U100" s="62">
        <v>0</v>
      </c>
      <c r="V100" s="6"/>
      <c r="W100" s="62">
        <v>0</v>
      </c>
      <c r="X100" s="13">
        <v>94</v>
      </c>
      <c r="Y100"/>
      <c r="Z100" s="75">
        <f t="shared" si="3"/>
        <v>25</v>
      </c>
      <c r="AA100" s="76">
        <f t="shared" si="4"/>
        <v>1750</v>
      </c>
    </row>
    <row r="101" spans="2:27" ht="25.5" x14ac:dyDescent="0.25">
      <c r="B101" s="13">
        <v>95</v>
      </c>
      <c r="C101" s="20" t="s">
        <v>627</v>
      </c>
      <c r="D101" s="6" t="s">
        <v>26</v>
      </c>
      <c r="E101" s="55" t="s">
        <v>529</v>
      </c>
      <c r="F101" s="10">
        <v>1.38</v>
      </c>
      <c r="G101" s="62"/>
      <c r="H101" s="62"/>
      <c r="I101" s="62">
        <v>0</v>
      </c>
      <c r="J101" s="6"/>
      <c r="K101" s="6"/>
      <c r="L101" s="62"/>
      <c r="M101" s="6"/>
      <c r="N101" s="6"/>
      <c r="O101" s="6"/>
      <c r="P101" s="6"/>
      <c r="Q101" s="62">
        <v>5</v>
      </c>
      <c r="R101" s="62">
        <v>150</v>
      </c>
      <c r="S101" s="6"/>
      <c r="T101" s="62">
        <v>30</v>
      </c>
      <c r="U101" s="62">
        <v>0</v>
      </c>
      <c r="V101" s="6"/>
      <c r="W101" s="62">
        <v>0</v>
      </c>
      <c r="X101" s="13">
        <v>95</v>
      </c>
      <c r="Y101"/>
      <c r="Z101" s="75">
        <f t="shared" si="3"/>
        <v>185</v>
      </c>
      <c r="AA101" s="76">
        <f t="shared" si="4"/>
        <v>255.29999999999998</v>
      </c>
    </row>
    <row r="102" spans="2:27" ht="25.5" x14ac:dyDescent="0.25">
      <c r="B102" s="13">
        <v>96</v>
      </c>
      <c r="C102" s="20" t="s">
        <v>628</v>
      </c>
      <c r="D102" s="6" t="s">
        <v>26</v>
      </c>
      <c r="E102" s="55" t="s">
        <v>529</v>
      </c>
      <c r="F102" s="10">
        <v>3.9</v>
      </c>
      <c r="G102" s="62"/>
      <c r="H102" s="62"/>
      <c r="I102" s="62">
        <v>0</v>
      </c>
      <c r="J102" s="6"/>
      <c r="K102" s="6"/>
      <c r="L102" s="62"/>
      <c r="M102" s="6"/>
      <c r="N102" s="6"/>
      <c r="O102" s="6"/>
      <c r="P102" s="6"/>
      <c r="Q102" s="62">
        <v>0</v>
      </c>
      <c r="R102" s="62">
        <v>100</v>
      </c>
      <c r="S102" s="6"/>
      <c r="T102" s="62">
        <v>0</v>
      </c>
      <c r="U102" s="62">
        <v>0</v>
      </c>
      <c r="V102" s="6"/>
      <c r="W102" s="62">
        <v>0</v>
      </c>
      <c r="X102" s="13">
        <v>96</v>
      </c>
      <c r="Y102"/>
      <c r="Z102" s="75">
        <f t="shared" si="3"/>
        <v>100</v>
      </c>
      <c r="AA102" s="76">
        <f t="shared" si="4"/>
        <v>390</v>
      </c>
    </row>
    <row r="103" spans="2:27" ht="38.25" x14ac:dyDescent="0.25">
      <c r="B103" s="13">
        <v>97</v>
      </c>
      <c r="C103" s="20" t="s">
        <v>629</v>
      </c>
      <c r="D103" s="6" t="s">
        <v>26</v>
      </c>
      <c r="E103" s="55" t="s">
        <v>538</v>
      </c>
      <c r="F103" s="10">
        <v>240.83</v>
      </c>
      <c r="G103" s="62"/>
      <c r="H103" s="62"/>
      <c r="I103" s="62">
        <v>0</v>
      </c>
      <c r="J103" s="6"/>
      <c r="K103" s="6"/>
      <c r="L103" s="62"/>
      <c r="M103" s="6"/>
      <c r="N103" s="6"/>
      <c r="O103" s="6"/>
      <c r="P103" s="6"/>
      <c r="Q103" s="62">
        <v>0</v>
      </c>
      <c r="R103" s="62">
        <v>1</v>
      </c>
      <c r="S103" s="6"/>
      <c r="T103" s="62">
        <v>3</v>
      </c>
      <c r="U103" s="62">
        <v>0</v>
      </c>
      <c r="V103" s="6"/>
      <c r="W103" s="62">
        <v>0</v>
      </c>
      <c r="X103" s="13">
        <v>97</v>
      </c>
      <c r="Y103"/>
      <c r="Z103" s="75">
        <f t="shared" si="3"/>
        <v>4</v>
      </c>
      <c r="AA103" s="76">
        <f t="shared" si="4"/>
        <v>963.32</v>
      </c>
    </row>
    <row r="104" spans="2:27" ht="25.5" x14ac:dyDescent="0.25">
      <c r="B104" s="13">
        <v>98</v>
      </c>
      <c r="C104" s="20" t="s">
        <v>630</v>
      </c>
      <c r="D104" s="6" t="s">
        <v>26</v>
      </c>
      <c r="E104" s="55" t="s">
        <v>529</v>
      </c>
      <c r="F104" s="10">
        <v>20.87</v>
      </c>
      <c r="G104" s="62"/>
      <c r="H104" s="62"/>
      <c r="I104" s="62">
        <v>0</v>
      </c>
      <c r="J104" s="6"/>
      <c r="K104" s="6"/>
      <c r="L104" s="62"/>
      <c r="M104" s="6"/>
      <c r="N104" s="6"/>
      <c r="O104" s="6"/>
      <c r="P104" s="6"/>
      <c r="Q104" s="62">
        <v>0</v>
      </c>
      <c r="R104" s="62">
        <v>10</v>
      </c>
      <c r="S104" s="6"/>
      <c r="T104" s="62">
        <v>3</v>
      </c>
      <c r="U104" s="62">
        <v>0</v>
      </c>
      <c r="V104" s="6"/>
      <c r="W104" s="62">
        <v>0</v>
      </c>
      <c r="X104" s="13">
        <v>98</v>
      </c>
      <c r="Y104"/>
      <c r="Z104" s="75">
        <f t="shared" si="3"/>
        <v>13</v>
      </c>
      <c r="AA104" s="76">
        <f t="shared" si="4"/>
        <v>271.31</v>
      </c>
    </row>
    <row r="105" spans="2:27" ht="38.25" x14ac:dyDescent="0.25">
      <c r="B105" s="13">
        <v>99</v>
      </c>
      <c r="C105" s="20" t="s">
        <v>631</v>
      </c>
      <c r="D105" s="6" t="s">
        <v>26</v>
      </c>
      <c r="E105" s="55" t="s">
        <v>538</v>
      </c>
      <c r="F105" s="10">
        <v>11.97</v>
      </c>
      <c r="G105" s="62"/>
      <c r="H105" s="62"/>
      <c r="I105" s="62">
        <v>0</v>
      </c>
      <c r="J105" s="6"/>
      <c r="K105" s="6"/>
      <c r="L105" s="62"/>
      <c r="M105" s="6"/>
      <c r="N105" s="6"/>
      <c r="O105" s="6"/>
      <c r="P105" s="6"/>
      <c r="Q105" s="62">
        <v>0</v>
      </c>
      <c r="R105" s="62">
        <v>10</v>
      </c>
      <c r="S105" s="6"/>
      <c r="T105" s="62">
        <v>10</v>
      </c>
      <c r="U105" s="62">
        <v>0</v>
      </c>
      <c r="V105" s="6"/>
      <c r="W105" s="62">
        <v>5</v>
      </c>
      <c r="X105" s="13">
        <v>99</v>
      </c>
      <c r="Y105"/>
      <c r="Z105" s="75">
        <f t="shared" si="3"/>
        <v>25</v>
      </c>
      <c r="AA105" s="76">
        <f t="shared" si="4"/>
        <v>299.25</v>
      </c>
    </row>
    <row r="106" spans="2:27" ht="38.25" x14ac:dyDescent="0.25">
      <c r="B106" s="13">
        <v>100</v>
      </c>
      <c r="C106" s="20" t="s">
        <v>632</v>
      </c>
      <c r="D106" s="6" t="s">
        <v>26</v>
      </c>
      <c r="E106" s="55" t="s">
        <v>633</v>
      </c>
      <c r="F106" s="10">
        <v>35.9</v>
      </c>
      <c r="G106" s="62"/>
      <c r="H106" s="62"/>
      <c r="I106" s="62">
        <v>0</v>
      </c>
      <c r="J106" s="6"/>
      <c r="K106" s="6"/>
      <c r="L106" s="62"/>
      <c r="M106" s="6"/>
      <c r="N106" s="6"/>
      <c r="O106" s="6"/>
      <c r="P106" s="6"/>
      <c r="Q106" s="62">
        <v>0</v>
      </c>
      <c r="R106" s="62">
        <v>10</v>
      </c>
      <c r="S106" s="6"/>
      <c r="T106" s="62">
        <v>10</v>
      </c>
      <c r="U106" s="62">
        <v>0</v>
      </c>
      <c r="V106" s="6"/>
      <c r="W106" s="62">
        <v>5</v>
      </c>
      <c r="X106" s="13">
        <v>100</v>
      </c>
      <c r="Y106"/>
      <c r="Z106" s="75">
        <f t="shared" si="3"/>
        <v>25</v>
      </c>
      <c r="AA106" s="76">
        <f t="shared" si="4"/>
        <v>897.5</v>
      </c>
    </row>
    <row r="107" spans="2:27" ht="38.25" x14ac:dyDescent="0.25">
      <c r="B107" s="13">
        <v>101</v>
      </c>
      <c r="C107" s="20" t="s">
        <v>634</v>
      </c>
      <c r="D107" s="6" t="s">
        <v>26</v>
      </c>
      <c r="E107" s="55" t="s">
        <v>527</v>
      </c>
      <c r="F107" s="10">
        <v>8.5</v>
      </c>
      <c r="G107" s="62"/>
      <c r="H107" s="62"/>
      <c r="I107" s="62">
        <v>0</v>
      </c>
      <c r="J107" s="6"/>
      <c r="K107" s="6"/>
      <c r="L107" s="62"/>
      <c r="M107" s="6"/>
      <c r="N107" s="6"/>
      <c r="O107" s="6"/>
      <c r="P107" s="6"/>
      <c r="Q107" s="62">
        <v>0</v>
      </c>
      <c r="R107" s="62">
        <v>7</v>
      </c>
      <c r="S107" s="6"/>
      <c r="T107" s="62">
        <v>60</v>
      </c>
      <c r="U107" s="62">
        <v>0</v>
      </c>
      <c r="V107" s="6"/>
      <c r="W107" s="62">
        <v>0</v>
      </c>
      <c r="X107" s="13">
        <v>101</v>
      </c>
      <c r="Y107"/>
      <c r="Z107" s="75">
        <f t="shared" si="3"/>
        <v>67</v>
      </c>
      <c r="AA107" s="76">
        <f t="shared" si="4"/>
        <v>569.5</v>
      </c>
    </row>
    <row r="108" spans="2:27" ht="38.25" x14ac:dyDescent="0.25">
      <c r="B108" s="13">
        <v>102</v>
      </c>
      <c r="C108" s="20" t="s">
        <v>635</v>
      </c>
      <c r="D108" s="6" t="s">
        <v>180</v>
      </c>
      <c r="E108" s="55" t="s">
        <v>538</v>
      </c>
      <c r="F108" s="10">
        <v>3.48</v>
      </c>
      <c r="G108" s="62"/>
      <c r="H108" s="62"/>
      <c r="I108" s="62">
        <v>0</v>
      </c>
      <c r="J108" s="6"/>
      <c r="K108" s="6"/>
      <c r="L108" s="62"/>
      <c r="M108" s="6"/>
      <c r="N108" s="6"/>
      <c r="O108" s="6"/>
      <c r="P108" s="6"/>
      <c r="Q108" s="62">
        <v>10</v>
      </c>
      <c r="R108" s="62">
        <v>40</v>
      </c>
      <c r="S108" s="6"/>
      <c r="T108" s="62">
        <v>35</v>
      </c>
      <c r="U108" s="62">
        <v>0</v>
      </c>
      <c r="V108" s="6"/>
      <c r="W108" s="62">
        <v>10</v>
      </c>
      <c r="X108" s="13">
        <v>102</v>
      </c>
      <c r="Y108"/>
      <c r="Z108" s="75">
        <f t="shared" si="3"/>
        <v>95</v>
      </c>
      <c r="AA108" s="76">
        <f t="shared" si="4"/>
        <v>330.6</v>
      </c>
    </row>
    <row r="109" spans="2:27" ht="38.25" x14ac:dyDescent="0.25">
      <c r="B109" s="13">
        <v>103</v>
      </c>
      <c r="C109" s="20" t="s">
        <v>636</v>
      </c>
      <c r="D109" s="6" t="s">
        <v>26</v>
      </c>
      <c r="E109" s="55" t="s">
        <v>527</v>
      </c>
      <c r="F109" s="10">
        <v>3.29</v>
      </c>
      <c r="G109" s="62"/>
      <c r="H109" s="62"/>
      <c r="I109" s="62">
        <v>20</v>
      </c>
      <c r="J109" s="6"/>
      <c r="K109" s="6"/>
      <c r="L109" s="62"/>
      <c r="M109" s="6"/>
      <c r="N109" s="6"/>
      <c r="O109" s="6"/>
      <c r="P109" s="6"/>
      <c r="Q109" s="62">
        <v>20</v>
      </c>
      <c r="R109" s="62">
        <v>100</v>
      </c>
      <c r="S109" s="6"/>
      <c r="T109" s="62">
        <v>80</v>
      </c>
      <c r="U109" s="62">
        <v>0</v>
      </c>
      <c r="V109" s="6"/>
      <c r="W109" s="62">
        <v>0</v>
      </c>
      <c r="X109" s="13">
        <v>103</v>
      </c>
      <c r="Y109"/>
      <c r="Z109" s="75">
        <f t="shared" si="3"/>
        <v>220</v>
      </c>
      <c r="AA109" s="76">
        <f t="shared" si="4"/>
        <v>723.8</v>
      </c>
    </row>
    <row r="110" spans="2:27" ht="38.25" x14ac:dyDescent="0.25">
      <c r="B110" s="13">
        <v>104</v>
      </c>
      <c r="C110" s="20" t="s">
        <v>637</v>
      </c>
      <c r="D110" s="6" t="s">
        <v>26</v>
      </c>
      <c r="E110" s="55" t="s">
        <v>527</v>
      </c>
      <c r="F110" s="10">
        <v>3.5</v>
      </c>
      <c r="G110" s="62"/>
      <c r="H110" s="62"/>
      <c r="I110" s="62">
        <v>0</v>
      </c>
      <c r="J110" s="6"/>
      <c r="K110" s="6"/>
      <c r="L110" s="62"/>
      <c r="M110" s="6"/>
      <c r="N110" s="6"/>
      <c r="O110" s="6"/>
      <c r="P110" s="6"/>
      <c r="Q110" s="62">
        <v>20</v>
      </c>
      <c r="R110" s="62">
        <v>45</v>
      </c>
      <c r="S110" s="6"/>
      <c r="T110" s="62">
        <v>50</v>
      </c>
      <c r="U110" s="62">
        <v>0</v>
      </c>
      <c r="V110" s="6"/>
      <c r="W110" s="62">
        <v>40</v>
      </c>
      <c r="X110" s="13">
        <v>104</v>
      </c>
      <c r="Y110"/>
      <c r="Z110" s="75">
        <f t="shared" si="3"/>
        <v>155</v>
      </c>
      <c r="AA110" s="76">
        <f t="shared" si="4"/>
        <v>542.5</v>
      </c>
    </row>
    <row r="111" spans="2:27" ht="38.25" x14ac:dyDescent="0.25">
      <c r="B111" s="13">
        <v>105</v>
      </c>
      <c r="C111" s="20" t="s">
        <v>638</v>
      </c>
      <c r="D111" s="6" t="s">
        <v>26</v>
      </c>
      <c r="E111" s="55" t="s">
        <v>527</v>
      </c>
      <c r="F111" s="10">
        <v>7</v>
      </c>
      <c r="G111" s="62"/>
      <c r="H111" s="62"/>
      <c r="I111" s="62">
        <v>0</v>
      </c>
      <c r="J111" s="6"/>
      <c r="K111" s="6"/>
      <c r="L111" s="62"/>
      <c r="M111" s="6"/>
      <c r="N111" s="6"/>
      <c r="O111" s="6"/>
      <c r="P111" s="6"/>
      <c r="Q111" s="62">
        <v>0</v>
      </c>
      <c r="R111" s="62">
        <v>30</v>
      </c>
      <c r="S111" s="6"/>
      <c r="T111" s="62">
        <v>0</v>
      </c>
      <c r="U111" s="62">
        <v>0</v>
      </c>
      <c r="V111" s="6"/>
      <c r="W111" s="62">
        <v>0</v>
      </c>
      <c r="X111" s="13">
        <v>105</v>
      </c>
      <c r="Y111"/>
      <c r="Z111" s="75">
        <f t="shared" si="3"/>
        <v>30</v>
      </c>
      <c r="AA111" s="76">
        <f t="shared" si="4"/>
        <v>210</v>
      </c>
    </row>
    <row r="112" spans="2:27" ht="25.5" x14ac:dyDescent="0.25">
      <c r="B112" s="13">
        <v>106</v>
      </c>
      <c r="C112" s="20" t="s">
        <v>639</v>
      </c>
      <c r="D112" s="6" t="s">
        <v>26</v>
      </c>
      <c r="E112" s="55" t="s">
        <v>529</v>
      </c>
      <c r="F112" s="10">
        <v>4.75</v>
      </c>
      <c r="G112" s="62"/>
      <c r="H112" s="62"/>
      <c r="I112" s="62">
        <v>0</v>
      </c>
      <c r="J112" s="6"/>
      <c r="K112" s="6"/>
      <c r="L112" s="62"/>
      <c r="M112" s="6"/>
      <c r="N112" s="6"/>
      <c r="O112" s="6"/>
      <c r="P112" s="6"/>
      <c r="Q112" s="62">
        <v>5</v>
      </c>
      <c r="R112" s="62">
        <v>50</v>
      </c>
      <c r="S112" s="6"/>
      <c r="T112" s="62">
        <v>40</v>
      </c>
      <c r="U112" s="62">
        <v>0</v>
      </c>
      <c r="V112" s="6"/>
      <c r="W112" s="62">
        <v>30</v>
      </c>
      <c r="X112" s="13">
        <v>106</v>
      </c>
      <c r="Y112"/>
      <c r="Z112" s="75">
        <f t="shared" si="3"/>
        <v>125</v>
      </c>
      <c r="AA112" s="76">
        <f t="shared" si="4"/>
        <v>593.75</v>
      </c>
    </row>
    <row r="113" spans="2:27" ht="25.5" x14ac:dyDescent="0.25">
      <c r="B113" s="13">
        <v>107</v>
      </c>
      <c r="C113" s="20" t="s">
        <v>640</v>
      </c>
      <c r="D113" s="6" t="s">
        <v>26</v>
      </c>
      <c r="E113" s="55" t="s">
        <v>529</v>
      </c>
      <c r="F113" s="10">
        <v>5.0599999999999996</v>
      </c>
      <c r="G113" s="62"/>
      <c r="H113" s="62"/>
      <c r="I113" s="62">
        <v>0</v>
      </c>
      <c r="J113" s="6"/>
      <c r="K113" s="6"/>
      <c r="L113" s="62"/>
      <c r="M113" s="6"/>
      <c r="N113" s="6"/>
      <c r="O113" s="6"/>
      <c r="P113" s="6"/>
      <c r="Q113" s="62">
        <v>5</v>
      </c>
      <c r="R113" s="62">
        <v>45</v>
      </c>
      <c r="S113" s="6"/>
      <c r="T113" s="62">
        <v>40</v>
      </c>
      <c r="U113" s="62">
        <v>0</v>
      </c>
      <c r="V113" s="6"/>
      <c r="W113" s="62">
        <v>30</v>
      </c>
      <c r="X113" s="13">
        <v>107</v>
      </c>
      <c r="Y113"/>
      <c r="Z113" s="75">
        <f t="shared" si="3"/>
        <v>120</v>
      </c>
      <c r="AA113" s="76">
        <f t="shared" si="4"/>
        <v>607.19999999999993</v>
      </c>
    </row>
    <row r="114" spans="2:27" ht="38.25" x14ac:dyDescent="0.25">
      <c r="B114" s="13">
        <v>108</v>
      </c>
      <c r="C114" s="20" t="s">
        <v>641</v>
      </c>
      <c r="D114" s="6" t="s">
        <v>26</v>
      </c>
      <c r="E114" s="55" t="s">
        <v>527</v>
      </c>
      <c r="F114" s="10">
        <v>11</v>
      </c>
      <c r="G114" s="62"/>
      <c r="H114" s="62"/>
      <c r="I114" s="62">
        <v>0</v>
      </c>
      <c r="J114" s="6"/>
      <c r="K114" s="6"/>
      <c r="L114" s="62"/>
      <c r="M114" s="6"/>
      <c r="N114" s="6"/>
      <c r="O114" s="6"/>
      <c r="P114" s="6"/>
      <c r="Q114" s="62">
        <v>5</v>
      </c>
      <c r="R114" s="62">
        <v>20</v>
      </c>
      <c r="S114" s="6"/>
      <c r="T114" s="62">
        <v>48</v>
      </c>
      <c r="U114" s="62">
        <v>0</v>
      </c>
      <c r="V114" s="6"/>
      <c r="W114" s="62">
        <v>0</v>
      </c>
      <c r="X114" s="13">
        <v>108</v>
      </c>
      <c r="Y114"/>
      <c r="Z114" s="75">
        <f t="shared" si="3"/>
        <v>73</v>
      </c>
      <c r="AA114" s="76">
        <f t="shared" si="4"/>
        <v>803</v>
      </c>
    </row>
    <row r="115" spans="2:27" ht="38.25" x14ac:dyDescent="0.25">
      <c r="B115" s="13">
        <v>109</v>
      </c>
      <c r="C115" s="20" t="s">
        <v>642</v>
      </c>
      <c r="D115" s="6" t="s">
        <v>26</v>
      </c>
      <c r="E115" s="55" t="s">
        <v>527</v>
      </c>
      <c r="F115" s="10">
        <v>12.64</v>
      </c>
      <c r="G115" s="62"/>
      <c r="H115" s="62"/>
      <c r="I115" s="62">
        <v>0</v>
      </c>
      <c r="J115" s="6"/>
      <c r="K115" s="6"/>
      <c r="L115" s="62"/>
      <c r="M115" s="6"/>
      <c r="N115" s="6"/>
      <c r="O115" s="6"/>
      <c r="P115" s="6"/>
      <c r="Q115" s="62">
        <v>0</v>
      </c>
      <c r="R115" s="62">
        <v>5</v>
      </c>
      <c r="S115" s="6"/>
      <c r="T115" s="62">
        <v>0</v>
      </c>
      <c r="U115" s="62">
        <v>0</v>
      </c>
      <c r="V115" s="6"/>
      <c r="W115" s="62">
        <v>0</v>
      </c>
      <c r="X115" s="13">
        <v>109</v>
      </c>
      <c r="Y115"/>
      <c r="Z115" s="75">
        <f t="shared" si="3"/>
        <v>5</v>
      </c>
      <c r="AA115" s="76">
        <f t="shared" si="4"/>
        <v>63.2</v>
      </c>
    </row>
    <row r="116" spans="2:27" ht="38.25" x14ac:dyDescent="0.25">
      <c r="B116" s="13">
        <v>110</v>
      </c>
      <c r="C116" s="20" t="s">
        <v>643</v>
      </c>
      <c r="D116" s="6" t="s">
        <v>26</v>
      </c>
      <c r="E116" s="55" t="s">
        <v>527</v>
      </c>
      <c r="F116" s="10">
        <v>17.53</v>
      </c>
      <c r="G116" s="62"/>
      <c r="H116" s="62"/>
      <c r="I116" s="62">
        <v>0</v>
      </c>
      <c r="J116" s="6"/>
      <c r="K116" s="6"/>
      <c r="L116" s="62"/>
      <c r="M116" s="6"/>
      <c r="N116" s="6"/>
      <c r="O116" s="6"/>
      <c r="P116" s="6"/>
      <c r="Q116" s="62">
        <v>0</v>
      </c>
      <c r="R116" s="62">
        <v>7</v>
      </c>
      <c r="S116" s="6"/>
      <c r="T116" s="62">
        <v>0</v>
      </c>
      <c r="U116" s="62">
        <v>0</v>
      </c>
      <c r="V116" s="6"/>
      <c r="W116" s="62">
        <v>0</v>
      </c>
      <c r="X116" s="13">
        <v>110</v>
      </c>
      <c r="Y116"/>
      <c r="Z116" s="75">
        <f t="shared" si="3"/>
        <v>7</v>
      </c>
      <c r="AA116" s="76">
        <f t="shared" si="4"/>
        <v>122.71000000000001</v>
      </c>
    </row>
    <row r="117" spans="2:27" ht="38.25" x14ac:dyDescent="0.25">
      <c r="B117" s="13">
        <v>111</v>
      </c>
      <c r="C117" s="20" t="s">
        <v>644</v>
      </c>
      <c r="D117" s="6" t="s">
        <v>26</v>
      </c>
      <c r="E117" s="55" t="s">
        <v>527</v>
      </c>
      <c r="F117" s="10">
        <v>33</v>
      </c>
      <c r="G117" s="62"/>
      <c r="H117" s="62"/>
      <c r="I117" s="62">
        <v>0</v>
      </c>
      <c r="J117" s="6"/>
      <c r="K117" s="6"/>
      <c r="L117" s="62"/>
      <c r="M117" s="6"/>
      <c r="N117" s="6"/>
      <c r="O117" s="6"/>
      <c r="P117" s="6"/>
      <c r="Q117" s="62">
        <v>0</v>
      </c>
      <c r="R117" s="62">
        <v>7</v>
      </c>
      <c r="S117" s="6"/>
      <c r="T117" s="62">
        <v>0</v>
      </c>
      <c r="U117" s="62">
        <v>0</v>
      </c>
      <c r="V117" s="6"/>
      <c r="W117" s="62">
        <v>0</v>
      </c>
      <c r="X117" s="13">
        <v>111</v>
      </c>
      <c r="Y117"/>
      <c r="Z117" s="75">
        <f t="shared" si="3"/>
        <v>7</v>
      </c>
      <c r="AA117" s="76">
        <f t="shared" si="4"/>
        <v>231</v>
      </c>
    </row>
    <row r="118" spans="2:27" hidden="1" x14ac:dyDescent="0.25">
      <c r="B118" s="13">
        <v>112</v>
      </c>
      <c r="C118" s="20" t="s">
        <v>645</v>
      </c>
      <c r="D118" s="6" t="s">
        <v>26</v>
      </c>
      <c r="E118" s="54" t="s">
        <v>27</v>
      </c>
      <c r="F118" s="10">
        <v>0</v>
      </c>
      <c r="G118" s="62"/>
      <c r="H118" s="62"/>
      <c r="I118" s="62">
        <v>0</v>
      </c>
      <c r="J118" s="6"/>
      <c r="K118" s="6"/>
      <c r="L118" s="62"/>
      <c r="M118" s="6"/>
      <c r="N118" s="6"/>
      <c r="O118" s="6"/>
      <c r="P118" s="6"/>
      <c r="Q118" s="62">
        <v>0</v>
      </c>
      <c r="R118" s="62">
        <v>10</v>
      </c>
      <c r="S118" s="6"/>
      <c r="T118" s="62">
        <v>0</v>
      </c>
      <c r="U118" s="62">
        <v>0</v>
      </c>
      <c r="V118" s="6"/>
      <c r="W118" s="62">
        <v>0</v>
      </c>
      <c r="X118" s="13">
        <v>112</v>
      </c>
      <c r="Y118"/>
      <c r="Z118" s="75">
        <f t="shared" si="3"/>
        <v>10</v>
      </c>
      <c r="AA118" s="76">
        <f t="shared" si="4"/>
        <v>0</v>
      </c>
    </row>
    <row r="119" spans="2:27" ht="38.25" x14ac:dyDescent="0.25">
      <c r="B119" s="13">
        <v>113</v>
      </c>
      <c r="C119" s="20" t="s">
        <v>646</v>
      </c>
      <c r="D119" s="6" t="s">
        <v>26</v>
      </c>
      <c r="E119" s="55" t="s">
        <v>624</v>
      </c>
      <c r="F119" s="10">
        <v>59</v>
      </c>
      <c r="G119" s="62"/>
      <c r="H119" s="62"/>
      <c r="I119" s="62">
        <v>5</v>
      </c>
      <c r="J119" s="6"/>
      <c r="K119" s="6"/>
      <c r="L119" s="62"/>
      <c r="M119" s="6"/>
      <c r="N119" s="6"/>
      <c r="O119" s="6"/>
      <c r="P119" s="6"/>
      <c r="Q119" s="62">
        <v>0</v>
      </c>
      <c r="R119" s="62">
        <v>10</v>
      </c>
      <c r="S119" s="6"/>
      <c r="T119" s="62">
        <v>0</v>
      </c>
      <c r="U119" s="62">
        <v>0</v>
      </c>
      <c r="V119" s="6"/>
      <c r="W119" s="62">
        <v>0</v>
      </c>
      <c r="X119" s="13">
        <v>113</v>
      </c>
      <c r="Y119"/>
      <c r="Z119" s="75">
        <f t="shared" si="3"/>
        <v>15</v>
      </c>
      <c r="AA119" s="76">
        <f t="shared" si="4"/>
        <v>885</v>
      </c>
    </row>
    <row r="120" spans="2:27" ht="38.25" x14ac:dyDescent="0.25">
      <c r="B120" s="13">
        <v>114</v>
      </c>
      <c r="C120" s="20" t="s">
        <v>647</v>
      </c>
      <c r="D120" s="6" t="s">
        <v>26</v>
      </c>
      <c r="E120" s="55" t="s">
        <v>648</v>
      </c>
      <c r="F120" s="10">
        <v>40</v>
      </c>
      <c r="G120" s="62"/>
      <c r="H120" s="62"/>
      <c r="I120" s="62">
        <v>0</v>
      </c>
      <c r="J120" s="6"/>
      <c r="K120" s="6"/>
      <c r="L120" s="62"/>
      <c r="M120" s="6"/>
      <c r="N120" s="6"/>
      <c r="O120" s="6"/>
      <c r="P120" s="6"/>
      <c r="Q120" s="62">
        <v>0</v>
      </c>
      <c r="R120" s="62">
        <v>10</v>
      </c>
      <c r="S120" s="6"/>
      <c r="T120" s="62">
        <v>5</v>
      </c>
      <c r="U120" s="62">
        <v>0</v>
      </c>
      <c r="V120" s="6"/>
      <c r="W120" s="62">
        <v>0</v>
      </c>
      <c r="X120" s="13">
        <v>114</v>
      </c>
      <c r="Y120"/>
      <c r="Z120" s="75">
        <f t="shared" si="3"/>
        <v>15</v>
      </c>
      <c r="AA120" s="76">
        <f t="shared" si="4"/>
        <v>600</v>
      </c>
    </row>
    <row r="121" spans="2:27" ht="38.25" x14ac:dyDescent="0.25">
      <c r="B121" s="13">
        <v>115</v>
      </c>
      <c r="C121" s="20" t="s">
        <v>649</v>
      </c>
      <c r="D121" s="6" t="s">
        <v>26</v>
      </c>
      <c r="E121" s="55" t="s">
        <v>538</v>
      </c>
      <c r="F121" s="10">
        <v>39.9</v>
      </c>
      <c r="G121" s="62"/>
      <c r="H121" s="62"/>
      <c r="I121" s="62">
        <v>0</v>
      </c>
      <c r="J121" s="6"/>
      <c r="K121" s="6"/>
      <c r="L121" s="62"/>
      <c r="M121" s="6"/>
      <c r="N121" s="6"/>
      <c r="O121" s="6"/>
      <c r="P121" s="6"/>
      <c r="Q121" s="62">
        <v>5</v>
      </c>
      <c r="R121" s="62">
        <v>10</v>
      </c>
      <c r="S121" s="6"/>
      <c r="T121" s="62">
        <v>5</v>
      </c>
      <c r="U121" s="62">
        <v>0</v>
      </c>
      <c r="V121" s="6"/>
      <c r="W121" s="62">
        <v>0</v>
      </c>
      <c r="X121" s="13">
        <v>115</v>
      </c>
      <c r="Y121"/>
      <c r="Z121" s="75">
        <f t="shared" si="3"/>
        <v>20</v>
      </c>
      <c r="AA121" s="76">
        <f t="shared" si="4"/>
        <v>798</v>
      </c>
    </row>
    <row r="122" spans="2:27" ht="38.25" x14ac:dyDescent="0.25">
      <c r="B122" s="13">
        <v>116</v>
      </c>
      <c r="C122" s="20" t="s">
        <v>650</v>
      </c>
      <c r="D122" s="6" t="s">
        <v>26</v>
      </c>
      <c r="E122" s="55" t="s">
        <v>648</v>
      </c>
      <c r="F122" s="10">
        <v>25</v>
      </c>
      <c r="G122" s="62"/>
      <c r="H122" s="62"/>
      <c r="I122" s="62">
        <v>0</v>
      </c>
      <c r="J122" s="6"/>
      <c r="K122" s="6"/>
      <c r="L122" s="62"/>
      <c r="M122" s="6"/>
      <c r="N122" s="6"/>
      <c r="O122" s="6"/>
      <c r="P122" s="6"/>
      <c r="Q122" s="62">
        <v>5</v>
      </c>
      <c r="R122" s="62">
        <v>0</v>
      </c>
      <c r="S122" s="6"/>
      <c r="T122" s="62">
        <v>10</v>
      </c>
      <c r="U122" s="62">
        <v>0</v>
      </c>
      <c r="V122" s="6"/>
      <c r="W122" s="62">
        <v>0</v>
      </c>
      <c r="X122" s="13">
        <v>116</v>
      </c>
      <c r="Y122"/>
      <c r="Z122" s="75">
        <f t="shared" si="3"/>
        <v>15</v>
      </c>
      <c r="AA122" s="76">
        <f t="shared" si="4"/>
        <v>375</v>
      </c>
    </row>
    <row r="123" spans="2:27" ht="38.25" x14ac:dyDescent="0.25">
      <c r="B123" s="13">
        <v>117</v>
      </c>
      <c r="C123" s="20" t="s">
        <v>651</v>
      </c>
      <c r="D123" s="6" t="s">
        <v>26</v>
      </c>
      <c r="E123" s="55" t="s">
        <v>648</v>
      </c>
      <c r="F123" s="10">
        <v>160</v>
      </c>
      <c r="G123" s="62"/>
      <c r="H123" s="62"/>
      <c r="I123" s="62">
        <v>0</v>
      </c>
      <c r="J123" s="6"/>
      <c r="K123" s="6"/>
      <c r="L123" s="62"/>
      <c r="M123" s="6"/>
      <c r="N123" s="6"/>
      <c r="O123" s="6"/>
      <c r="P123" s="6"/>
      <c r="Q123" s="62">
        <v>0</v>
      </c>
      <c r="R123" s="62">
        <v>5</v>
      </c>
      <c r="S123" s="6"/>
      <c r="T123" s="62">
        <v>5</v>
      </c>
      <c r="U123" s="62">
        <v>0</v>
      </c>
      <c r="V123" s="6"/>
      <c r="W123" s="62">
        <v>0</v>
      </c>
      <c r="X123" s="13">
        <v>117</v>
      </c>
      <c r="Y123"/>
      <c r="Z123" s="75">
        <f t="shared" si="3"/>
        <v>10</v>
      </c>
      <c r="AA123" s="76">
        <f t="shared" si="4"/>
        <v>1600</v>
      </c>
    </row>
    <row r="124" spans="2:27" ht="38.25" x14ac:dyDescent="0.25">
      <c r="B124" s="13">
        <v>118</v>
      </c>
      <c r="C124" s="20" t="s">
        <v>652</v>
      </c>
      <c r="D124" s="6" t="s">
        <v>26</v>
      </c>
      <c r="E124" s="55" t="s">
        <v>648</v>
      </c>
      <c r="F124" s="10">
        <v>25</v>
      </c>
      <c r="G124" s="62"/>
      <c r="H124" s="62"/>
      <c r="I124" s="62">
        <v>0</v>
      </c>
      <c r="J124" s="6"/>
      <c r="K124" s="6"/>
      <c r="L124" s="62"/>
      <c r="M124" s="6"/>
      <c r="N124" s="6"/>
      <c r="O124" s="6"/>
      <c r="P124" s="6"/>
      <c r="Q124" s="62">
        <v>5</v>
      </c>
      <c r="R124" s="62">
        <v>10</v>
      </c>
      <c r="S124" s="6"/>
      <c r="T124" s="62">
        <v>8</v>
      </c>
      <c r="U124" s="62">
        <v>0</v>
      </c>
      <c r="V124" s="6"/>
      <c r="W124" s="62">
        <v>0</v>
      </c>
      <c r="X124" s="13">
        <v>118</v>
      </c>
      <c r="Y124"/>
      <c r="Z124" s="75">
        <f t="shared" si="3"/>
        <v>23</v>
      </c>
      <c r="AA124" s="76">
        <f t="shared" si="4"/>
        <v>575</v>
      </c>
    </row>
    <row r="125" spans="2:27" ht="38.25" x14ac:dyDescent="0.25">
      <c r="B125" s="13">
        <v>119</v>
      </c>
      <c r="C125" s="20" t="s">
        <v>653</v>
      </c>
      <c r="D125" s="6" t="s">
        <v>26</v>
      </c>
      <c r="E125" s="55" t="s">
        <v>527</v>
      </c>
      <c r="F125" s="10">
        <v>3.43</v>
      </c>
      <c r="G125" s="62"/>
      <c r="H125" s="62"/>
      <c r="I125" s="62">
        <v>0</v>
      </c>
      <c r="J125" s="6"/>
      <c r="K125" s="6"/>
      <c r="L125" s="62"/>
      <c r="M125" s="6"/>
      <c r="N125" s="6"/>
      <c r="O125" s="6"/>
      <c r="P125" s="6"/>
      <c r="Q125" s="62">
        <v>15</v>
      </c>
      <c r="R125" s="62">
        <v>30</v>
      </c>
      <c r="S125" s="6"/>
      <c r="T125" s="62">
        <v>140</v>
      </c>
      <c r="U125" s="62">
        <v>0</v>
      </c>
      <c r="V125" s="6"/>
      <c r="W125" s="62">
        <v>20</v>
      </c>
      <c r="X125" s="13">
        <v>119</v>
      </c>
      <c r="Y125"/>
      <c r="Z125" s="75">
        <f t="shared" si="3"/>
        <v>205</v>
      </c>
      <c r="AA125" s="76">
        <f t="shared" si="4"/>
        <v>703.15</v>
      </c>
    </row>
    <row r="126" spans="2:27" ht="25.5" x14ac:dyDescent="0.25">
      <c r="B126" s="13">
        <v>120</v>
      </c>
      <c r="C126" s="20" t="s">
        <v>654</v>
      </c>
      <c r="D126" s="6" t="s">
        <v>26</v>
      </c>
      <c r="E126" s="55" t="s">
        <v>529</v>
      </c>
      <c r="F126" s="10">
        <v>3.36</v>
      </c>
      <c r="G126" s="62"/>
      <c r="H126" s="62"/>
      <c r="I126" s="62">
        <v>0</v>
      </c>
      <c r="J126" s="6"/>
      <c r="K126" s="6"/>
      <c r="L126" s="62"/>
      <c r="M126" s="6"/>
      <c r="N126" s="6"/>
      <c r="O126" s="6"/>
      <c r="P126" s="6"/>
      <c r="Q126" s="62">
        <v>0</v>
      </c>
      <c r="R126" s="62">
        <v>100</v>
      </c>
      <c r="S126" s="6"/>
      <c r="T126" s="62">
        <v>50</v>
      </c>
      <c r="U126" s="62">
        <v>0</v>
      </c>
      <c r="V126" s="6"/>
      <c r="W126" s="62">
        <v>30</v>
      </c>
      <c r="X126" s="13">
        <v>120</v>
      </c>
      <c r="Y126"/>
      <c r="Z126" s="75">
        <f t="shared" si="3"/>
        <v>180</v>
      </c>
      <c r="AA126" s="76">
        <f t="shared" si="4"/>
        <v>604.79999999999995</v>
      </c>
    </row>
    <row r="127" spans="2:27" ht="38.25" x14ac:dyDescent="0.25">
      <c r="B127" s="13">
        <v>121</v>
      </c>
      <c r="C127" s="20" t="s">
        <v>655</v>
      </c>
      <c r="D127" s="6" t="s">
        <v>26</v>
      </c>
      <c r="E127" s="55" t="s">
        <v>527</v>
      </c>
      <c r="F127" s="10">
        <v>0.78</v>
      </c>
      <c r="G127" s="62"/>
      <c r="H127" s="62"/>
      <c r="I127" s="62">
        <v>0</v>
      </c>
      <c r="J127" s="6"/>
      <c r="K127" s="6"/>
      <c r="L127" s="62"/>
      <c r="M127" s="6"/>
      <c r="N127" s="6"/>
      <c r="O127" s="6"/>
      <c r="P127" s="6"/>
      <c r="Q127" s="62">
        <v>0</v>
      </c>
      <c r="R127" s="62">
        <v>245</v>
      </c>
      <c r="S127" s="6"/>
      <c r="T127" s="62">
        <v>50</v>
      </c>
      <c r="U127" s="62">
        <v>0</v>
      </c>
      <c r="V127" s="6"/>
      <c r="W127" s="62">
        <v>30</v>
      </c>
      <c r="X127" s="13">
        <v>121</v>
      </c>
      <c r="Y127"/>
      <c r="Z127" s="75">
        <f t="shared" si="3"/>
        <v>325</v>
      </c>
      <c r="AA127" s="76">
        <f t="shared" si="4"/>
        <v>253.5</v>
      </c>
    </row>
    <row r="128" spans="2:27" ht="25.5" x14ac:dyDescent="0.25">
      <c r="B128" s="13">
        <v>122</v>
      </c>
      <c r="C128" s="20" t="s">
        <v>656</v>
      </c>
      <c r="D128" s="6" t="s">
        <v>26</v>
      </c>
      <c r="E128" s="55" t="s">
        <v>529</v>
      </c>
      <c r="F128" s="10">
        <v>6.36</v>
      </c>
      <c r="G128" s="62"/>
      <c r="H128" s="62"/>
      <c r="I128" s="62">
        <v>0</v>
      </c>
      <c r="J128" s="6"/>
      <c r="K128" s="6"/>
      <c r="L128" s="62"/>
      <c r="M128" s="6"/>
      <c r="N128" s="6"/>
      <c r="O128" s="6"/>
      <c r="P128" s="6"/>
      <c r="Q128" s="62">
        <v>0</v>
      </c>
      <c r="R128" s="62">
        <v>45</v>
      </c>
      <c r="S128" s="6"/>
      <c r="T128" s="62">
        <v>0</v>
      </c>
      <c r="U128" s="62">
        <v>0</v>
      </c>
      <c r="V128" s="6"/>
      <c r="W128" s="62">
        <v>0</v>
      </c>
      <c r="X128" s="13">
        <v>122</v>
      </c>
      <c r="Y128"/>
      <c r="Z128" s="75">
        <f t="shared" si="3"/>
        <v>45</v>
      </c>
      <c r="AA128" s="76">
        <f t="shared" si="4"/>
        <v>286.2</v>
      </c>
    </row>
    <row r="129" spans="2:27" ht="25.5" x14ac:dyDescent="0.25">
      <c r="B129" s="13">
        <v>123</v>
      </c>
      <c r="C129" s="20" t="s">
        <v>657</v>
      </c>
      <c r="D129" s="6" t="s">
        <v>26</v>
      </c>
      <c r="E129" s="55" t="s">
        <v>529</v>
      </c>
      <c r="F129" s="10">
        <v>13.83</v>
      </c>
      <c r="G129" s="62"/>
      <c r="H129" s="62"/>
      <c r="I129" s="62">
        <v>0</v>
      </c>
      <c r="J129" s="6"/>
      <c r="K129" s="6"/>
      <c r="L129" s="62"/>
      <c r="M129" s="6"/>
      <c r="N129" s="6"/>
      <c r="O129" s="6"/>
      <c r="P129" s="6"/>
      <c r="Q129" s="62">
        <v>0</v>
      </c>
      <c r="R129" s="62">
        <v>20</v>
      </c>
      <c r="S129" s="6"/>
      <c r="T129" s="62">
        <v>50</v>
      </c>
      <c r="U129" s="62">
        <v>0</v>
      </c>
      <c r="V129" s="6"/>
      <c r="W129" s="62">
        <v>0</v>
      </c>
      <c r="X129" s="13">
        <v>123</v>
      </c>
      <c r="Y129"/>
      <c r="Z129" s="75">
        <f t="shared" si="3"/>
        <v>70</v>
      </c>
      <c r="AA129" s="76">
        <f t="shared" si="4"/>
        <v>968.1</v>
      </c>
    </row>
    <row r="130" spans="2:27" ht="25.5" x14ac:dyDescent="0.25">
      <c r="B130" s="13">
        <v>124</v>
      </c>
      <c r="C130" s="20" t="s">
        <v>658</v>
      </c>
      <c r="D130" s="6" t="s">
        <v>26</v>
      </c>
      <c r="E130" s="55" t="s">
        <v>529</v>
      </c>
      <c r="F130" s="10">
        <v>11.34</v>
      </c>
      <c r="G130" s="62"/>
      <c r="H130" s="62"/>
      <c r="I130" s="62">
        <v>0</v>
      </c>
      <c r="J130" s="6"/>
      <c r="K130" s="6"/>
      <c r="L130" s="62"/>
      <c r="M130" s="6"/>
      <c r="N130" s="6"/>
      <c r="O130" s="6"/>
      <c r="P130" s="6"/>
      <c r="Q130" s="62">
        <v>0</v>
      </c>
      <c r="R130" s="62">
        <v>10</v>
      </c>
      <c r="S130" s="6"/>
      <c r="T130" s="62">
        <v>0</v>
      </c>
      <c r="U130" s="62">
        <v>0</v>
      </c>
      <c r="V130" s="6"/>
      <c r="W130" s="62">
        <v>0</v>
      </c>
      <c r="X130" s="13">
        <v>124</v>
      </c>
      <c r="Y130"/>
      <c r="Z130" s="75">
        <f t="shared" si="3"/>
        <v>10</v>
      </c>
      <c r="AA130" s="76">
        <f t="shared" si="4"/>
        <v>113.4</v>
      </c>
    </row>
    <row r="131" spans="2:27" ht="38.25" x14ac:dyDescent="0.25">
      <c r="B131" s="13">
        <v>125</v>
      </c>
      <c r="C131" s="20" t="s">
        <v>659</v>
      </c>
      <c r="D131" s="6" t="s">
        <v>26</v>
      </c>
      <c r="E131" s="55" t="s">
        <v>527</v>
      </c>
      <c r="F131" s="10">
        <v>19</v>
      </c>
      <c r="G131" s="62"/>
      <c r="H131" s="62"/>
      <c r="I131" s="62">
        <v>0</v>
      </c>
      <c r="J131" s="6"/>
      <c r="K131" s="6"/>
      <c r="L131" s="62"/>
      <c r="M131" s="6"/>
      <c r="N131" s="6"/>
      <c r="O131" s="6"/>
      <c r="P131" s="6"/>
      <c r="Q131" s="62">
        <v>30</v>
      </c>
      <c r="R131" s="62">
        <v>10</v>
      </c>
      <c r="S131" s="6"/>
      <c r="T131" s="62">
        <v>50</v>
      </c>
      <c r="U131" s="62">
        <v>0</v>
      </c>
      <c r="V131" s="6"/>
      <c r="W131" s="62">
        <v>20</v>
      </c>
      <c r="X131" s="13">
        <v>125</v>
      </c>
      <c r="Y131"/>
      <c r="Z131" s="75">
        <f t="shared" si="3"/>
        <v>110</v>
      </c>
      <c r="AA131" s="76">
        <f t="shared" si="4"/>
        <v>2090</v>
      </c>
    </row>
    <row r="132" spans="2:27" ht="25.5" x14ac:dyDescent="0.25">
      <c r="B132" s="13">
        <v>126</v>
      </c>
      <c r="C132" s="20" t="s">
        <v>660</v>
      </c>
      <c r="D132" s="6" t="s">
        <v>26</v>
      </c>
      <c r="E132" s="55" t="s">
        <v>529</v>
      </c>
      <c r="F132" s="10">
        <v>75.58</v>
      </c>
      <c r="G132" s="62"/>
      <c r="H132" s="62"/>
      <c r="I132" s="62">
        <v>0</v>
      </c>
      <c r="J132" s="6"/>
      <c r="K132" s="6"/>
      <c r="L132" s="62"/>
      <c r="M132" s="6"/>
      <c r="N132" s="6"/>
      <c r="O132" s="6"/>
      <c r="P132" s="6"/>
      <c r="Q132" s="62">
        <v>0</v>
      </c>
      <c r="R132" s="62">
        <v>5</v>
      </c>
      <c r="S132" s="6"/>
      <c r="T132" s="62">
        <v>2</v>
      </c>
      <c r="U132" s="62">
        <v>0</v>
      </c>
      <c r="V132" s="6"/>
      <c r="W132" s="62">
        <v>0</v>
      </c>
      <c r="X132" s="13">
        <v>126</v>
      </c>
      <c r="Y132"/>
      <c r="Z132" s="75">
        <f t="shared" si="3"/>
        <v>7</v>
      </c>
      <c r="AA132" s="76">
        <f t="shared" si="4"/>
        <v>529.05999999999995</v>
      </c>
    </row>
    <row r="133" spans="2:27" ht="25.5" x14ac:dyDescent="0.25">
      <c r="B133" s="13">
        <v>127</v>
      </c>
      <c r="C133" s="20" t="s">
        <v>661</v>
      </c>
      <c r="D133" s="6" t="s">
        <v>26</v>
      </c>
      <c r="E133" s="55" t="s">
        <v>529</v>
      </c>
      <c r="F133" s="10">
        <v>53.16</v>
      </c>
      <c r="G133" s="62"/>
      <c r="H133" s="62"/>
      <c r="I133" s="62">
        <v>0</v>
      </c>
      <c r="J133" s="6"/>
      <c r="K133" s="6"/>
      <c r="L133" s="62"/>
      <c r="M133" s="6"/>
      <c r="N133" s="6"/>
      <c r="O133" s="6"/>
      <c r="P133" s="6"/>
      <c r="Q133" s="62">
        <v>0</v>
      </c>
      <c r="R133" s="62">
        <v>5</v>
      </c>
      <c r="S133" s="6"/>
      <c r="T133" s="62">
        <v>2</v>
      </c>
      <c r="U133" s="62">
        <v>0</v>
      </c>
      <c r="V133" s="6"/>
      <c r="W133" s="62">
        <v>0</v>
      </c>
      <c r="X133" s="13">
        <v>127</v>
      </c>
      <c r="Y133"/>
      <c r="Z133" s="75">
        <f t="shared" si="3"/>
        <v>7</v>
      </c>
      <c r="AA133" s="76">
        <f t="shared" si="4"/>
        <v>372.12</v>
      </c>
    </row>
    <row r="134" spans="2:27" ht="25.5" x14ac:dyDescent="0.25">
      <c r="B134" s="13">
        <v>128</v>
      </c>
      <c r="C134" s="20" t="s">
        <v>662</v>
      </c>
      <c r="D134" s="6" t="s">
        <v>26</v>
      </c>
      <c r="E134" s="55" t="s">
        <v>529</v>
      </c>
      <c r="F134" s="10">
        <v>34</v>
      </c>
      <c r="G134" s="62"/>
      <c r="H134" s="62"/>
      <c r="I134" s="62">
        <v>0</v>
      </c>
      <c r="J134" s="6"/>
      <c r="K134" s="6"/>
      <c r="L134" s="62"/>
      <c r="M134" s="6"/>
      <c r="N134" s="6"/>
      <c r="O134" s="6"/>
      <c r="P134" s="6"/>
      <c r="Q134" s="62">
        <v>2</v>
      </c>
      <c r="R134" s="62">
        <v>10</v>
      </c>
      <c r="S134" s="6"/>
      <c r="T134" s="62">
        <v>2</v>
      </c>
      <c r="U134" s="62">
        <v>0</v>
      </c>
      <c r="V134" s="6"/>
      <c r="W134" s="62">
        <v>0</v>
      </c>
      <c r="X134" s="13">
        <v>128</v>
      </c>
      <c r="Y134"/>
      <c r="Z134" s="75">
        <f t="shared" si="3"/>
        <v>14</v>
      </c>
      <c r="AA134" s="76">
        <f t="shared" si="4"/>
        <v>476</v>
      </c>
    </row>
    <row r="135" spans="2:27" ht="38.25" x14ac:dyDescent="0.25">
      <c r="B135" s="13">
        <v>129</v>
      </c>
      <c r="C135" s="20" t="s">
        <v>663</v>
      </c>
      <c r="D135" s="6" t="s">
        <v>26</v>
      </c>
      <c r="E135" s="55" t="s">
        <v>538</v>
      </c>
      <c r="F135" s="10">
        <v>24.75</v>
      </c>
      <c r="G135" s="62"/>
      <c r="H135" s="62"/>
      <c r="I135" s="62">
        <v>0</v>
      </c>
      <c r="J135" s="6"/>
      <c r="K135" s="6"/>
      <c r="L135" s="62"/>
      <c r="M135" s="6"/>
      <c r="N135" s="6"/>
      <c r="O135" s="6"/>
      <c r="P135" s="6"/>
      <c r="Q135" s="62">
        <v>3</v>
      </c>
      <c r="R135" s="62">
        <v>10</v>
      </c>
      <c r="S135" s="6"/>
      <c r="T135" s="62">
        <v>2</v>
      </c>
      <c r="U135" s="62">
        <v>0</v>
      </c>
      <c r="V135" s="6"/>
      <c r="W135" s="62">
        <v>0</v>
      </c>
      <c r="X135" s="13">
        <v>129</v>
      </c>
      <c r="Y135"/>
      <c r="Z135" s="75">
        <f t="shared" si="3"/>
        <v>15</v>
      </c>
      <c r="AA135" s="76">
        <f t="shared" si="4"/>
        <v>371.25</v>
      </c>
    </row>
    <row r="136" spans="2:27" ht="25.5" x14ac:dyDescent="0.25">
      <c r="B136" s="13">
        <v>130</v>
      </c>
      <c r="C136" s="20" t="s">
        <v>664</v>
      </c>
      <c r="D136" s="6" t="s">
        <v>26</v>
      </c>
      <c r="E136" s="55" t="s">
        <v>529</v>
      </c>
      <c r="F136" s="10">
        <v>129.01</v>
      </c>
      <c r="G136" s="62"/>
      <c r="H136" s="62"/>
      <c r="I136" s="62">
        <v>0</v>
      </c>
      <c r="J136" s="6"/>
      <c r="K136" s="6"/>
      <c r="L136" s="62"/>
      <c r="M136" s="6"/>
      <c r="N136" s="6"/>
      <c r="O136" s="6"/>
      <c r="P136" s="6"/>
      <c r="Q136" s="62">
        <v>0</v>
      </c>
      <c r="R136" s="62">
        <v>2</v>
      </c>
      <c r="S136" s="6"/>
      <c r="T136" s="62">
        <v>2</v>
      </c>
      <c r="U136" s="62">
        <v>0</v>
      </c>
      <c r="V136" s="6"/>
      <c r="W136" s="62">
        <v>0</v>
      </c>
      <c r="X136" s="13">
        <v>130</v>
      </c>
      <c r="Y136"/>
      <c r="Z136" s="75">
        <f t="shared" ref="Z136:Z159" si="5">SUM(G136:W136)</f>
        <v>4</v>
      </c>
      <c r="AA136" s="76">
        <f t="shared" ref="AA136:AA159" si="6">F136*Z136</f>
        <v>516.04</v>
      </c>
    </row>
    <row r="137" spans="2:27" ht="38.25" x14ac:dyDescent="0.25">
      <c r="B137" s="13">
        <v>131</v>
      </c>
      <c r="C137" s="20" t="s">
        <v>665</v>
      </c>
      <c r="D137" s="6" t="s">
        <v>26</v>
      </c>
      <c r="E137" s="55" t="s">
        <v>538</v>
      </c>
      <c r="F137" s="10">
        <v>27.95</v>
      </c>
      <c r="G137" s="62"/>
      <c r="H137" s="62"/>
      <c r="I137" s="62">
        <v>0</v>
      </c>
      <c r="J137" s="6"/>
      <c r="K137" s="6"/>
      <c r="L137" s="62"/>
      <c r="M137" s="6"/>
      <c r="N137" s="6"/>
      <c r="O137" s="6"/>
      <c r="P137" s="6"/>
      <c r="Q137" s="62">
        <v>3</v>
      </c>
      <c r="R137" s="62">
        <v>10</v>
      </c>
      <c r="S137" s="6"/>
      <c r="T137" s="62">
        <v>2</v>
      </c>
      <c r="U137" s="62">
        <v>0</v>
      </c>
      <c r="V137" s="6"/>
      <c r="W137" s="62">
        <v>0</v>
      </c>
      <c r="X137" s="13">
        <v>131</v>
      </c>
      <c r="Y137"/>
      <c r="Z137" s="75">
        <f t="shared" si="5"/>
        <v>15</v>
      </c>
      <c r="AA137" s="76">
        <f t="shared" si="6"/>
        <v>419.25</v>
      </c>
    </row>
    <row r="138" spans="2:27" ht="51" x14ac:dyDescent="0.25">
      <c r="B138" s="13">
        <v>132</v>
      </c>
      <c r="C138" s="20" t="s">
        <v>666</v>
      </c>
      <c r="D138" s="6" t="s">
        <v>26</v>
      </c>
      <c r="E138" s="55" t="s">
        <v>552</v>
      </c>
      <c r="F138" s="10">
        <v>58.54</v>
      </c>
      <c r="G138" s="62"/>
      <c r="H138" s="62"/>
      <c r="I138" s="62">
        <v>0</v>
      </c>
      <c r="J138" s="6"/>
      <c r="K138" s="6"/>
      <c r="L138" s="62"/>
      <c r="M138" s="6"/>
      <c r="N138" s="6"/>
      <c r="O138" s="6"/>
      <c r="P138" s="6"/>
      <c r="Q138" s="62">
        <v>15</v>
      </c>
      <c r="R138" s="62">
        <v>2</v>
      </c>
      <c r="S138" s="6"/>
      <c r="T138" s="62">
        <v>65</v>
      </c>
      <c r="U138" s="62">
        <v>0</v>
      </c>
      <c r="V138" s="6"/>
      <c r="W138" s="62">
        <v>0</v>
      </c>
      <c r="X138" s="13">
        <v>132</v>
      </c>
      <c r="Y138"/>
      <c r="Z138" s="75">
        <f t="shared" si="5"/>
        <v>82</v>
      </c>
      <c r="AA138" s="76">
        <f t="shared" si="6"/>
        <v>4800.28</v>
      </c>
    </row>
    <row r="139" spans="2:27" ht="38.25" x14ac:dyDescent="0.25">
      <c r="B139" s="13">
        <v>133</v>
      </c>
      <c r="C139" s="20" t="s">
        <v>667</v>
      </c>
      <c r="D139" s="6" t="s">
        <v>26</v>
      </c>
      <c r="E139" s="55" t="s">
        <v>538</v>
      </c>
      <c r="F139" s="10">
        <v>17</v>
      </c>
      <c r="G139" s="62"/>
      <c r="H139" s="62"/>
      <c r="I139" s="62">
        <v>20</v>
      </c>
      <c r="J139" s="6"/>
      <c r="K139" s="6"/>
      <c r="L139" s="62"/>
      <c r="M139" s="6"/>
      <c r="N139" s="6"/>
      <c r="O139" s="6"/>
      <c r="P139" s="6"/>
      <c r="Q139" s="62">
        <v>5</v>
      </c>
      <c r="R139" s="62">
        <v>3</v>
      </c>
      <c r="S139" s="6"/>
      <c r="T139" s="62">
        <v>20</v>
      </c>
      <c r="U139" s="62">
        <v>0</v>
      </c>
      <c r="V139" s="6"/>
      <c r="W139" s="62">
        <v>0</v>
      </c>
      <c r="X139" s="13">
        <v>133</v>
      </c>
      <c r="Y139"/>
      <c r="Z139" s="75">
        <f t="shared" si="5"/>
        <v>48</v>
      </c>
      <c r="AA139" s="76">
        <f t="shared" si="6"/>
        <v>816</v>
      </c>
    </row>
    <row r="140" spans="2:27" ht="51" x14ac:dyDescent="0.25">
      <c r="B140" s="13">
        <v>134</v>
      </c>
      <c r="C140" s="20" t="s">
        <v>668</v>
      </c>
      <c r="D140" s="6" t="s">
        <v>26</v>
      </c>
      <c r="E140" s="55" t="s">
        <v>552</v>
      </c>
      <c r="F140" s="10">
        <v>37.42</v>
      </c>
      <c r="G140" s="62"/>
      <c r="H140" s="62"/>
      <c r="I140" s="62">
        <v>15</v>
      </c>
      <c r="J140" s="6"/>
      <c r="K140" s="6"/>
      <c r="L140" s="62"/>
      <c r="M140" s="6"/>
      <c r="N140" s="6"/>
      <c r="O140" s="6"/>
      <c r="P140" s="6"/>
      <c r="Q140" s="62">
        <v>0</v>
      </c>
      <c r="R140" s="62">
        <v>4</v>
      </c>
      <c r="S140" s="6"/>
      <c r="T140" s="62">
        <v>28</v>
      </c>
      <c r="U140" s="62">
        <v>0</v>
      </c>
      <c r="V140" s="6"/>
      <c r="W140" s="62">
        <v>0</v>
      </c>
      <c r="X140" s="13">
        <v>134</v>
      </c>
      <c r="Y140"/>
      <c r="Z140" s="75">
        <f t="shared" si="5"/>
        <v>47</v>
      </c>
      <c r="AA140" s="76">
        <f t="shared" si="6"/>
        <v>1758.74</v>
      </c>
    </row>
    <row r="141" spans="2:27" ht="38.25" hidden="1" x14ac:dyDescent="0.25">
      <c r="B141" s="13">
        <v>135</v>
      </c>
      <c r="C141" s="20" t="s">
        <v>669</v>
      </c>
      <c r="D141" s="6" t="s">
        <v>26</v>
      </c>
      <c r="E141" s="54" t="s">
        <v>27</v>
      </c>
      <c r="F141" s="10">
        <v>0</v>
      </c>
      <c r="G141" s="62"/>
      <c r="H141" s="62"/>
      <c r="I141" s="62">
        <v>10</v>
      </c>
      <c r="J141" s="6"/>
      <c r="K141" s="6"/>
      <c r="L141" s="62"/>
      <c r="M141" s="6"/>
      <c r="N141" s="6"/>
      <c r="O141" s="6"/>
      <c r="P141" s="6"/>
      <c r="Q141" s="62">
        <v>0</v>
      </c>
      <c r="R141" s="62">
        <v>10</v>
      </c>
      <c r="S141" s="6"/>
      <c r="T141" s="62">
        <v>30</v>
      </c>
      <c r="U141" s="62">
        <v>0</v>
      </c>
      <c r="V141" s="6"/>
      <c r="W141" s="62">
        <v>0</v>
      </c>
      <c r="X141" s="13">
        <v>135</v>
      </c>
      <c r="Y141"/>
      <c r="Z141" s="75">
        <f t="shared" si="5"/>
        <v>50</v>
      </c>
      <c r="AA141" s="76">
        <f t="shared" si="6"/>
        <v>0</v>
      </c>
    </row>
    <row r="142" spans="2:27" ht="51" x14ac:dyDescent="0.25">
      <c r="B142" s="13">
        <v>136</v>
      </c>
      <c r="C142" s="20" t="s">
        <v>670</v>
      </c>
      <c r="D142" s="6" t="s">
        <v>26</v>
      </c>
      <c r="E142" s="55" t="s">
        <v>552</v>
      </c>
      <c r="F142" s="10">
        <v>33.4</v>
      </c>
      <c r="G142" s="62"/>
      <c r="H142" s="62"/>
      <c r="I142" s="62">
        <v>0</v>
      </c>
      <c r="J142" s="6"/>
      <c r="K142" s="6"/>
      <c r="L142" s="62"/>
      <c r="M142" s="6"/>
      <c r="N142" s="6"/>
      <c r="O142" s="6"/>
      <c r="P142" s="6"/>
      <c r="Q142" s="62">
        <v>0</v>
      </c>
      <c r="R142" s="62">
        <v>1</v>
      </c>
      <c r="S142" s="6"/>
      <c r="T142" s="62">
        <v>30</v>
      </c>
      <c r="U142" s="62">
        <v>0</v>
      </c>
      <c r="V142" s="6"/>
      <c r="W142" s="62">
        <v>0</v>
      </c>
      <c r="X142" s="13">
        <v>136</v>
      </c>
      <c r="Y142"/>
      <c r="Z142" s="75">
        <f t="shared" si="5"/>
        <v>31</v>
      </c>
      <c r="AA142" s="76">
        <f t="shared" si="6"/>
        <v>1035.3999999999999</v>
      </c>
    </row>
    <row r="143" spans="2:27" ht="25.5" x14ac:dyDescent="0.25">
      <c r="B143" s="13">
        <v>137</v>
      </c>
      <c r="C143" s="20" t="s">
        <v>671</v>
      </c>
      <c r="D143" s="6" t="s">
        <v>26</v>
      </c>
      <c r="E143" s="55" t="s">
        <v>529</v>
      </c>
      <c r="F143" s="10">
        <v>45.7</v>
      </c>
      <c r="G143" s="62"/>
      <c r="H143" s="62"/>
      <c r="I143" s="62">
        <v>0</v>
      </c>
      <c r="J143" s="6"/>
      <c r="K143" s="6"/>
      <c r="L143" s="62"/>
      <c r="M143" s="6"/>
      <c r="N143" s="6"/>
      <c r="O143" s="6"/>
      <c r="P143" s="6"/>
      <c r="Q143" s="62">
        <v>0</v>
      </c>
      <c r="R143" s="62">
        <v>0</v>
      </c>
      <c r="S143" s="6"/>
      <c r="T143" s="62">
        <v>30</v>
      </c>
      <c r="U143" s="62">
        <v>0</v>
      </c>
      <c r="V143" s="6"/>
      <c r="W143" s="62">
        <v>30</v>
      </c>
      <c r="X143" s="13">
        <v>137</v>
      </c>
      <c r="Y143"/>
      <c r="Z143" s="75">
        <f t="shared" si="5"/>
        <v>60</v>
      </c>
      <c r="AA143" s="76">
        <f t="shared" si="6"/>
        <v>2742</v>
      </c>
    </row>
    <row r="144" spans="2:27" ht="25.5" x14ac:dyDescent="0.25">
      <c r="B144" s="13">
        <v>138</v>
      </c>
      <c r="C144" s="20" t="s">
        <v>672</v>
      </c>
      <c r="D144" s="6" t="s">
        <v>26</v>
      </c>
      <c r="E144" s="55" t="s">
        <v>529</v>
      </c>
      <c r="F144" s="10">
        <v>21.1</v>
      </c>
      <c r="G144" s="62"/>
      <c r="H144" s="62"/>
      <c r="I144" s="62">
        <v>0</v>
      </c>
      <c r="J144" s="6"/>
      <c r="K144" s="6"/>
      <c r="L144" s="62"/>
      <c r="M144" s="6"/>
      <c r="N144" s="6"/>
      <c r="O144" s="6"/>
      <c r="P144" s="6"/>
      <c r="Q144" s="62">
        <v>10</v>
      </c>
      <c r="R144" s="62">
        <v>5</v>
      </c>
      <c r="S144" s="6"/>
      <c r="T144" s="62">
        <v>30</v>
      </c>
      <c r="U144" s="62">
        <v>0</v>
      </c>
      <c r="V144" s="6"/>
      <c r="W144" s="62">
        <v>0</v>
      </c>
      <c r="X144" s="13">
        <v>138</v>
      </c>
      <c r="Y144"/>
      <c r="Z144" s="75">
        <f t="shared" si="5"/>
        <v>45</v>
      </c>
      <c r="AA144" s="76">
        <f t="shared" si="6"/>
        <v>949.50000000000011</v>
      </c>
    </row>
    <row r="145" spans="2:27" ht="25.5" x14ac:dyDescent="0.25">
      <c r="B145" s="13">
        <v>139</v>
      </c>
      <c r="C145" s="20" t="s">
        <v>673</v>
      </c>
      <c r="D145" s="6" t="s">
        <v>26</v>
      </c>
      <c r="E145" s="55" t="s">
        <v>529</v>
      </c>
      <c r="F145" s="10">
        <v>19.899999999999999</v>
      </c>
      <c r="G145" s="62"/>
      <c r="H145" s="62"/>
      <c r="I145" s="62">
        <v>0</v>
      </c>
      <c r="J145" s="6"/>
      <c r="K145" s="6"/>
      <c r="L145" s="62"/>
      <c r="M145" s="6"/>
      <c r="N145" s="6"/>
      <c r="O145" s="6"/>
      <c r="P145" s="6"/>
      <c r="Q145" s="62">
        <v>10</v>
      </c>
      <c r="R145" s="62">
        <v>3</v>
      </c>
      <c r="S145" s="6"/>
      <c r="T145" s="62">
        <v>30</v>
      </c>
      <c r="U145" s="62">
        <v>0</v>
      </c>
      <c r="V145" s="6"/>
      <c r="W145" s="62">
        <v>30</v>
      </c>
      <c r="X145" s="13">
        <v>139</v>
      </c>
      <c r="Y145"/>
      <c r="Z145" s="75">
        <f t="shared" si="5"/>
        <v>73</v>
      </c>
      <c r="AA145" s="76">
        <f t="shared" si="6"/>
        <v>1452.6999999999998</v>
      </c>
    </row>
    <row r="146" spans="2:27" ht="25.5" x14ac:dyDescent="0.25">
      <c r="B146" s="13">
        <v>140</v>
      </c>
      <c r="C146" s="20" t="s">
        <v>674</v>
      </c>
      <c r="D146" s="6" t="s">
        <v>26</v>
      </c>
      <c r="E146" s="55" t="s">
        <v>529</v>
      </c>
      <c r="F146" s="10">
        <v>168.81</v>
      </c>
      <c r="G146" s="62"/>
      <c r="H146" s="62"/>
      <c r="I146" s="62">
        <v>0</v>
      </c>
      <c r="J146" s="6"/>
      <c r="K146" s="6"/>
      <c r="L146" s="62"/>
      <c r="M146" s="6"/>
      <c r="N146" s="6"/>
      <c r="O146" s="6"/>
      <c r="P146" s="6"/>
      <c r="Q146" s="62">
        <v>0</v>
      </c>
      <c r="R146" s="62">
        <v>2</v>
      </c>
      <c r="S146" s="6"/>
      <c r="T146" s="62">
        <v>0</v>
      </c>
      <c r="U146" s="62">
        <v>0</v>
      </c>
      <c r="V146" s="6"/>
      <c r="W146" s="62">
        <v>0</v>
      </c>
      <c r="X146" s="13">
        <v>140</v>
      </c>
      <c r="Y146"/>
      <c r="Z146" s="75">
        <f t="shared" si="5"/>
        <v>2</v>
      </c>
      <c r="AA146" s="76">
        <f t="shared" si="6"/>
        <v>337.62</v>
      </c>
    </row>
    <row r="147" spans="2:27" ht="38.25" x14ac:dyDescent="0.25">
      <c r="B147" s="13">
        <v>141</v>
      </c>
      <c r="C147" s="20" t="s">
        <v>675</v>
      </c>
      <c r="D147" s="6" t="s">
        <v>26</v>
      </c>
      <c r="E147" s="55" t="s">
        <v>648</v>
      </c>
      <c r="F147" s="10">
        <v>210</v>
      </c>
      <c r="G147" s="62"/>
      <c r="H147" s="62"/>
      <c r="I147" s="62">
        <v>0</v>
      </c>
      <c r="J147" s="6"/>
      <c r="K147" s="6"/>
      <c r="L147" s="62"/>
      <c r="M147" s="6"/>
      <c r="N147" s="6"/>
      <c r="O147" s="6"/>
      <c r="P147" s="6"/>
      <c r="Q147" s="62">
        <v>0</v>
      </c>
      <c r="R147" s="62">
        <v>1</v>
      </c>
      <c r="S147" s="6"/>
      <c r="T147" s="62">
        <v>5</v>
      </c>
      <c r="U147" s="62">
        <v>0</v>
      </c>
      <c r="V147" s="6"/>
      <c r="W147" s="62">
        <v>0</v>
      </c>
      <c r="X147" s="13">
        <v>141</v>
      </c>
      <c r="Y147"/>
      <c r="Z147" s="75">
        <f t="shared" si="5"/>
        <v>6</v>
      </c>
      <c r="AA147" s="76">
        <f t="shared" si="6"/>
        <v>1260</v>
      </c>
    </row>
    <row r="148" spans="2:27" ht="25.5" x14ac:dyDescent="0.25">
      <c r="B148" s="13">
        <v>142</v>
      </c>
      <c r="C148" s="20" t="s">
        <v>676</v>
      </c>
      <c r="D148" s="6" t="s">
        <v>26</v>
      </c>
      <c r="E148" s="55" t="s">
        <v>529</v>
      </c>
      <c r="F148" s="10">
        <v>80.959999999999994</v>
      </c>
      <c r="G148" s="62"/>
      <c r="H148" s="62"/>
      <c r="I148" s="62">
        <v>0</v>
      </c>
      <c r="J148" s="6"/>
      <c r="K148" s="6"/>
      <c r="L148" s="62"/>
      <c r="M148" s="6"/>
      <c r="N148" s="6"/>
      <c r="O148" s="6"/>
      <c r="P148" s="6"/>
      <c r="Q148" s="62">
        <v>0</v>
      </c>
      <c r="R148" s="62">
        <v>0</v>
      </c>
      <c r="S148" s="6"/>
      <c r="T148" s="62">
        <v>10</v>
      </c>
      <c r="U148" s="62">
        <v>0</v>
      </c>
      <c r="V148" s="6"/>
      <c r="W148" s="62">
        <v>0</v>
      </c>
      <c r="X148" s="13">
        <v>142</v>
      </c>
      <c r="Y148"/>
      <c r="Z148" s="75">
        <f t="shared" si="5"/>
        <v>10</v>
      </c>
      <c r="AA148" s="76">
        <f t="shared" si="6"/>
        <v>809.59999999999991</v>
      </c>
    </row>
    <row r="149" spans="2:27" ht="25.5" x14ac:dyDescent="0.25">
      <c r="B149" s="13">
        <v>143</v>
      </c>
      <c r="C149" s="20" t="s">
        <v>677</v>
      </c>
      <c r="D149" s="6" t="s">
        <v>26</v>
      </c>
      <c r="E149" s="55" t="s">
        <v>529</v>
      </c>
      <c r="F149" s="10">
        <v>84.9</v>
      </c>
      <c r="G149" s="62"/>
      <c r="H149" s="62"/>
      <c r="I149" s="62">
        <v>0</v>
      </c>
      <c r="J149" s="6"/>
      <c r="K149" s="6"/>
      <c r="L149" s="62"/>
      <c r="M149" s="6"/>
      <c r="N149" s="6"/>
      <c r="O149" s="6"/>
      <c r="P149" s="6"/>
      <c r="Q149" s="62">
        <v>0</v>
      </c>
      <c r="R149" s="62">
        <v>5</v>
      </c>
      <c r="S149" s="6"/>
      <c r="T149" s="62">
        <v>20</v>
      </c>
      <c r="U149" s="62">
        <v>0</v>
      </c>
      <c r="V149" s="6"/>
      <c r="W149" s="62">
        <v>0</v>
      </c>
      <c r="X149" s="13">
        <v>143</v>
      </c>
      <c r="Y149"/>
      <c r="Z149" s="75">
        <f t="shared" si="5"/>
        <v>25</v>
      </c>
      <c r="AA149" s="76">
        <f t="shared" si="6"/>
        <v>2122.5</v>
      </c>
    </row>
    <row r="150" spans="2:27" ht="38.25" x14ac:dyDescent="0.25">
      <c r="B150" s="13">
        <v>144</v>
      </c>
      <c r="C150" s="20" t="s">
        <v>678</v>
      </c>
      <c r="D150" s="6" t="s">
        <v>26</v>
      </c>
      <c r="E150" s="55" t="s">
        <v>648</v>
      </c>
      <c r="F150" s="10">
        <v>65</v>
      </c>
      <c r="G150" s="62"/>
      <c r="H150" s="62"/>
      <c r="I150" s="62">
        <v>0</v>
      </c>
      <c r="J150" s="6"/>
      <c r="K150" s="6"/>
      <c r="L150" s="62"/>
      <c r="M150" s="6"/>
      <c r="N150" s="6"/>
      <c r="O150" s="6"/>
      <c r="P150" s="6"/>
      <c r="Q150" s="62">
        <v>5</v>
      </c>
      <c r="R150" s="62">
        <v>3</v>
      </c>
      <c r="S150" s="6"/>
      <c r="T150" s="62">
        <v>20</v>
      </c>
      <c r="U150" s="62">
        <v>0</v>
      </c>
      <c r="V150" s="6"/>
      <c r="W150" s="62">
        <v>0</v>
      </c>
      <c r="X150" s="13">
        <v>144</v>
      </c>
      <c r="Y150"/>
      <c r="Z150" s="75">
        <f t="shared" si="5"/>
        <v>28</v>
      </c>
      <c r="AA150" s="76">
        <f t="shared" si="6"/>
        <v>1820</v>
      </c>
    </row>
    <row r="151" spans="2:27" ht="25.5" x14ac:dyDescent="0.25">
      <c r="B151" s="13">
        <v>145</v>
      </c>
      <c r="C151" s="20" t="s">
        <v>679</v>
      </c>
      <c r="D151" s="6" t="s">
        <v>26</v>
      </c>
      <c r="E151" s="55" t="s">
        <v>529</v>
      </c>
      <c r="F151" s="10">
        <v>26.9</v>
      </c>
      <c r="G151" s="62"/>
      <c r="H151" s="62"/>
      <c r="I151" s="62">
        <v>0</v>
      </c>
      <c r="J151" s="6"/>
      <c r="K151" s="6"/>
      <c r="L151" s="62"/>
      <c r="M151" s="6"/>
      <c r="N151" s="6"/>
      <c r="O151" s="6"/>
      <c r="P151" s="6"/>
      <c r="Q151" s="62">
        <v>5</v>
      </c>
      <c r="R151" s="62">
        <v>7</v>
      </c>
      <c r="S151" s="6"/>
      <c r="T151" s="62">
        <v>0</v>
      </c>
      <c r="U151" s="62">
        <v>0</v>
      </c>
      <c r="V151" s="6"/>
      <c r="W151" s="62">
        <v>0</v>
      </c>
      <c r="X151" s="13">
        <v>145</v>
      </c>
      <c r="Y151"/>
      <c r="Z151" s="75">
        <f t="shared" si="5"/>
        <v>12</v>
      </c>
      <c r="AA151" s="76">
        <f t="shared" si="6"/>
        <v>322.79999999999995</v>
      </c>
    </row>
    <row r="152" spans="2:27" ht="25.5" x14ac:dyDescent="0.25">
      <c r="B152" s="13">
        <v>146</v>
      </c>
      <c r="C152" s="20" t="s">
        <v>680</v>
      </c>
      <c r="D152" s="6" t="s">
        <v>26</v>
      </c>
      <c r="E152" s="55" t="s">
        <v>529</v>
      </c>
      <c r="F152" s="10">
        <v>55.4</v>
      </c>
      <c r="G152" s="62"/>
      <c r="H152" s="62"/>
      <c r="I152" s="62">
        <v>0</v>
      </c>
      <c r="J152" s="6"/>
      <c r="K152" s="6"/>
      <c r="L152" s="62"/>
      <c r="M152" s="6"/>
      <c r="N152" s="6"/>
      <c r="O152" s="6"/>
      <c r="P152" s="6"/>
      <c r="Q152" s="62">
        <v>0</v>
      </c>
      <c r="R152" s="62">
        <v>2</v>
      </c>
      <c r="S152" s="6"/>
      <c r="T152" s="62">
        <v>10</v>
      </c>
      <c r="U152" s="62">
        <v>0</v>
      </c>
      <c r="V152" s="6"/>
      <c r="W152" s="62">
        <v>0</v>
      </c>
      <c r="X152" s="13">
        <v>146</v>
      </c>
      <c r="Y152"/>
      <c r="Z152" s="75">
        <f t="shared" si="5"/>
        <v>12</v>
      </c>
      <c r="AA152" s="76">
        <f t="shared" si="6"/>
        <v>664.8</v>
      </c>
    </row>
    <row r="153" spans="2:27" ht="38.25" x14ac:dyDescent="0.25">
      <c r="B153" s="13">
        <v>147</v>
      </c>
      <c r="C153" s="20" t="s">
        <v>681</v>
      </c>
      <c r="D153" s="6" t="s">
        <v>26</v>
      </c>
      <c r="E153" s="55" t="s">
        <v>648</v>
      </c>
      <c r="F153" s="10">
        <v>18.940000000000001</v>
      </c>
      <c r="G153" s="62"/>
      <c r="H153" s="62"/>
      <c r="I153" s="62">
        <v>0</v>
      </c>
      <c r="J153" s="6"/>
      <c r="K153" s="6"/>
      <c r="L153" s="62"/>
      <c r="M153" s="6"/>
      <c r="N153" s="6"/>
      <c r="O153" s="6"/>
      <c r="P153" s="6"/>
      <c r="Q153" s="62">
        <v>0</v>
      </c>
      <c r="R153" s="62">
        <v>9</v>
      </c>
      <c r="S153" s="6"/>
      <c r="T153" s="62">
        <v>0</v>
      </c>
      <c r="U153" s="62">
        <v>0</v>
      </c>
      <c r="V153" s="6"/>
      <c r="W153" s="62">
        <v>0</v>
      </c>
      <c r="X153" s="13">
        <v>147</v>
      </c>
      <c r="Y153"/>
      <c r="Z153" s="75">
        <f t="shared" si="5"/>
        <v>9</v>
      </c>
      <c r="AA153" s="76">
        <f t="shared" si="6"/>
        <v>170.46</v>
      </c>
    </row>
    <row r="154" spans="2:27" ht="51" x14ac:dyDescent="0.25">
      <c r="B154" s="13">
        <v>148</v>
      </c>
      <c r="C154" s="20" t="s">
        <v>682</v>
      </c>
      <c r="D154" s="6" t="s">
        <v>26</v>
      </c>
      <c r="E154" s="55" t="s">
        <v>585</v>
      </c>
      <c r="F154" s="10">
        <v>50.1</v>
      </c>
      <c r="G154" s="62"/>
      <c r="H154" s="62"/>
      <c r="I154" s="62">
        <v>0</v>
      </c>
      <c r="J154" s="6"/>
      <c r="K154" s="6"/>
      <c r="L154" s="62"/>
      <c r="M154" s="6"/>
      <c r="N154" s="6"/>
      <c r="O154" s="6"/>
      <c r="P154" s="6"/>
      <c r="Q154" s="62">
        <v>0</v>
      </c>
      <c r="R154" s="62">
        <v>1</v>
      </c>
      <c r="S154" s="6"/>
      <c r="T154" s="62">
        <v>30</v>
      </c>
      <c r="U154" s="62">
        <v>0</v>
      </c>
      <c r="V154" s="6"/>
      <c r="W154" s="62">
        <v>20</v>
      </c>
      <c r="X154" s="13">
        <v>148</v>
      </c>
      <c r="Y154"/>
      <c r="Z154" s="75">
        <f t="shared" si="5"/>
        <v>51</v>
      </c>
      <c r="AA154" s="76">
        <f t="shared" si="6"/>
        <v>2555.1</v>
      </c>
    </row>
    <row r="155" spans="2:27" ht="51" x14ac:dyDescent="0.25">
      <c r="B155" s="13">
        <v>149</v>
      </c>
      <c r="C155" s="20" t="s">
        <v>683</v>
      </c>
      <c r="D155" s="6" t="s">
        <v>26</v>
      </c>
      <c r="E155" s="55" t="s">
        <v>552</v>
      </c>
      <c r="F155" s="10">
        <v>12.27</v>
      </c>
      <c r="G155" s="62"/>
      <c r="H155" s="62"/>
      <c r="I155" s="62">
        <v>0</v>
      </c>
      <c r="J155" s="6"/>
      <c r="K155" s="6"/>
      <c r="L155" s="62"/>
      <c r="M155" s="6"/>
      <c r="N155" s="6"/>
      <c r="O155" s="6"/>
      <c r="P155" s="6"/>
      <c r="Q155" s="62">
        <v>0</v>
      </c>
      <c r="R155" s="62">
        <v>5</v>
      </c>
      <c r="S155" s="6"/>
      <c r="T155" s="62">
        <v>30</v>
      </c>
      <c r="U155" s="62">
        <v>0</v>
      </c>
      <c r="V155" s="6"/>
      <c r="W155" s="62">
        <v>0</v>
      </c>
      <c r="X155" s="13">
        <v>149</v>
      </c>
      <c r="Y155"/>
      <c r="Z155" s="75">
        <f t="shared" si="5"/>
        <v>35</v>
      </c>
      <c r="AA155" s="76">
        <f t="shared" si="6"/>
        <v>429.45</v>
      </c>
    </row>
    <row r="156" spans="2:27" ht="38.25" x14ac:dyDescent="0.25">
      <c r="B156" s="13">
        <v>150</v>
      </c>
      <c r="C156" s="20" t="s">
        <v>684</v>
      </c>
      <c r="D156" s="6" t="s">
        <v>26</v>
      </c>
      <c r="E156" s="55" t="s">
        <v>538</v>
      </c>
      <c r="F156" s="10">
        <v>119</v>
      </c>
      <c r="G156" s="62"/>
      <c r="H156" s="62"/>
      <c r="I156" s="62">
        <v>0</v>
      </c>
      <c r="J156" s="6"/>
      <c r="K156" s="6"/>
      <c r="L156" s="62"/>
      <c r="M156" s="6"/>
      <c r="N156" s="6"/>
      <c r="O156" s="6"/>
      <c r="P156" s="6"/>
      <c r="Q156" s="62">
        <v>0</v>
      </c>
      <c r="R156" s="62">
        <v>1</v>
      </c>
      <c r="S156" s="6"/>
      <c r="T156" s="62">
        <v>30</v>
      </c>
      <c r="U156" s="62">
        <v>0</v>
      </c>
      <c r="V156" s="6"/>
      <c r="W156" s="62">
        <v>0</v>
      </c>
      <c r="X156" s="13">
        <v>150</v>
      </c>
      <c r="Y156"/>
      <c r="Z156" s="75">
        <f t="shared" si="5"/>
        <v>31</v>
      </c>
      <c r="AA156" s="76">
        <f t="shared" si="6"/>
        <v>3689</v>
      </c>
    </row>
    <row r="157" spans="2:27" ht="89.25" x14ac:dyDescent="0.25">
      <c r="B157" s="13">
        <v>151</v>
      </c>
      <c r="C157" s="20" t="s">
        <v>685</v>
      </c>
      <c r="D157" s="6" t="s">
        <v>26</v>
      </c>
      <c r="E157" s="55" t="s">
        <v>592</v>
      </c>
      <c r="F157" s="10">
        <v>30</v>
      </c>
      <c r="G157" s="62"/>
      <c r="H157" s="62"/>
      <c r="I157" s="62">
        <v>50</v>
      </c>
      <c r="J157" s="6"/>
      <c r="K157" s="6"/>
      <c r="L157" s="62"/>
      <c r="M157" s="6"/>
      <c r="N157" s="6"/>
      <c r="O157" s="6"/>
      <c r="P157" s="6"/>
      <c r="Q157" s="62">
        <v>0</v>
      </c>
      <c r="R157" s="62">
        <v>5</v>
      </c>
      <c r="S157" s="6"/>
      <c r="T157" s="62">
        <v>0</v>
      </c>
      <c r="U157" s="62">
        <v>0</v>
      </c>
      <c r="V157" s="6"/>
      <c r="W157" s="62">
        <v>0</v>
      </c>
      <c r="X157" s="13">
        <v>151</v>
      </c>
      <c r="Y157"/>
      <c r="Z157" s="75">
        <f t="shared" si="5"/>
        <v>55</v>
      </c>
      <c r="AA157" s="76">
        <f t="shared" si="6"/>
        <v>1650</v>
      </c>
    </row>
    <row r="158" spans="2:27" ht="102" x14ac:dyDescent="0.25">
      <c r="B158" s="13">
        <v>152</v>
      </c>
      <c r="C158" s="20" t="s">
        <v>686</v>
      </c>
      <c r="D158" s="6" t="s">
        <v>26</v>
      </c>
      <c r="E158" s="55" t="s">
        <v>527</v>
      </c>
      <c r="F158" s="10">
        <v>56.82</v>
      </c>
      <c r="G158" s="62"/>
      <c r="H158" s="62"/>
      <c r="I158" s="62">
        <v>0</v>
      </c>
      <c r="J158" s="6"/>
      <c r="K158" s="6"/>
      <c r="L158" s="62"/>
      <c r="M158" s="6"/>
      <c r="N158" s="6"/>
      <c r="O158" s="6"/>
      <c r="P158" s="6"/>
      <c r="Q158" s="62">
        <v>0</v>
      </c>
      <c r="R158" s="62">
        <v>0</v>
      </c>
      <c r="S158" s="6"/>
      <c r="T158" s="62">
        <v>150</v>
      </c>
      <c r="U158" s="62">
        <v>0</v>
      </c>
      <c r="V158" s="6"/>
      <c r="W158" s="62">
        <v>0</v>
      </c>
      <c r="X158" s="13">
        <v>152</v>
      </c>
      <c r="Y158"/>
      <c r="Z158" s="75">
        <f t="shared" si="5"/>
        <v>150</v>
      </c>
      <c r="AA158" s="76">
        <f t="shared" si="6"/>
        <v>8523</v>
      </c>
    </row>
    <row r="159" spans="2:27" ht="38.25" x14ac:dyDescent="0.25">
      <c r="B159" s="13">
        <v>153</v>
      </c>
      <c r="C159" s="20" t="s">
        <v>687</v>
      </c>
      <c r="D159" s="6" t="s">
        <v>26</v>
      </c>
      <c r="E159" s="55" t="s">
        <v>688</v>
      </c>
      <c r="F159" s="10">
        <v>187.21</v>
      </c>
      <c r="G159" s="62"/>
      <c r="H159" s="62"/>
      <c r="I159" s="62">
        <v>10</v>
      </c>
      <c r="J159" s="6"/>
      <c r="K159" s="6"/>
      <c r="L159" s="62"/>
      <c r="M159" s="6"/>
      <c r="N159" s="6"/>
      <c r="O159" s="6"/>
      <c r="P159" s="6"/>
      <c r="Q159" s="62">
        <v>0</v>
      </c>
      <c r="R159" s="62">
        <v>0</v>
      </c>
      <c r="S159" s="6"/>
      <c r="T159" s="62">
        <v>0</v>
      </c>
      <c r="U159" s="62">
        <v>0</v>
      </c>
      <c r="V159" s="6"/>
      <c r="W159" s="62">
        <v>0</v>
      </c>
      <c r="X159" s="13">
        <v>153</v>
      </c>
      <c r="Y159"/>
      <c r="Z159" s="75">
        <f t="shared" si="5"/>
        <v>10</v>
      </c>
      <c r="AA159" s="76">
        <f t="shared" si="6"/>
        <v>1872.1000000000001</v>
      </c>
    </row>
  </sheetData>
  <autoFilter ref="A6:AD159" xr:uid="{4ABA642B-0312-4710-A8C9-9B3F78EDC71C}">
    <filterColumn colId="4">
      <filters>
        <filter val="ARN NOVA ERA COMERCIAL E SERVICOS LTDA_x000a_15.786.607/0001-16"/>
        <filter val="BREMER DA SILVA SOUZA CAMPOS_x000a_22.722.212/0001-15"/>
        <filter val="CONCRETA BRASIL SOLUCOES EMPRESARIAIS LTDA_x000a_33.345.691/0001-14"/>
        <filter val="GRANADA COMERCIO DE TUBOS E CONEXOES LTDA_x000a_ 21.420.571/0001-55,"/>
        <filter val="GRANADA COMERCIO DE TUBOS E CONEXOES LTDA_x000a_21.420.571/0001-55"/>
        <filter val="INFANTARIA COMERCIAL LTDA _x000a_20.795.155/0001-79"/>
        <filter val="INFANTARIA COMERCIAL LTDA_x000a_20.795.155/0001-79"/>
        <filter val="MATEUS SANTANA DOS SANTOS_x000a_46.194.998/0001-03"/>
        <filter val="PRACIMAX CASA E CONSTRUCAO LTDA_x000a_46.497.089/0001-44"/>
        <filter val="PRADO DISTRIBUICOES E SOLUCOES LTDA_x000a_46.411.961/0001-90"/>
        <filter val="RAY TECH SOLUCOES EM ENERGIA ELETRICA LTDA_x000a_21.366.890/0001-20"/>
        <filter val="REDNOV FERRAMENTAS LTDA_x000a_45.769.285/0001-68"/>
        <filter val="RILDO JOSE BARBOSA_x000a_47.955.368/0001-77"/>
        <filter val="RM COMERCIO DE MERCADORIAS E MATERIAIS LTDA_x000a_20.784.313/0001-95"/>
        <filter val="SZATA COMERCIO VAREJISTA LTDA_x000a_ 42.883.960/0001-97"/>
        <filter val="VRM COMERCIO E SERVICOS LTDA _x000a_31.868.626/0001-48"/>
        <filter val="VRM COMERCIO E SERVICOS LTDA_x000a_31.868.626/0001-48"/>
      </filters>
    </filterColumn>
  </autoFilter>
  <conditionalFormatting sqref="G7:W159">
    <cfRule type="cellIs" dxfId="32" priority="1" operator="lessThanOrEqual">
      <formula>0</formula>
    </cfRule>
    <cfRule type="cellIs" dxfId="31" priority="2" operator="lessThanOrEqual">
      <formula>0</formula>
    </cfRule>
  </conditionalFormatting>
  <pageMargins left="0.51181102362204722" right="0.51181102362204722" top="0.78740157480314965" bottom="0.78740157480314965" header="0.31496062992125984" footer="0.31496062992125984"/>
  <pageSetup paperSize="9"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46D08-A589-4929-8DBF-07FE88E8AA6F}">
  <dimension ref="B2:AA33"/>
  <sheetViews>
    <sheetView zoomScale="70" zoomScaleNormal="70" workbookViewId="0">
      <selection activeCell="AF16" sqref="AF16"/>
    </sheetView>
  </sheetViews>
  <sheetFormatPr defaultRowHeight="15.75" x14ac:dyDescent="0.25"/>
  <cols>
    <col min="2" max="2" width="9.375" customWidth="1"/>
    <col min="3" max="3" width="26.875" customWidth="1"/>
    <col min="4" max="4" width="44.375" customWidth="1"/>
    <col min="5" max="5" width="18.125" customWidth="1"/>
    <col min="6" max="6" width="12" customWidth="1"/>
    <col min="7" max="16" width="9" hidden="1" customWidth="1"/>
    <col min="17" max="21" width="9.375" customWidth="1"/>
    <col min="22" max="22" width="9" hidden="1" customWidth="1"/>
    <col min="23" max="24" width="9.375" customWidth="1"/>
    <col min="25" max="25" width="2.25" customWidth="1"/>
    <col min="26" max="26" width="13.75" hidden="1" customWidth="1"/>
    <col min="27" max="27" width="18.125" hidden="1" customWidth="1"/>
  </cols>
  <sheetData>
    <row r="2" spans="2:27" x14ac:dyDescent="0.25">
      <c r="B2" s="7" t="s">
        <v>24</v>
      </c>
      <c r="C2" s="97" t="s">
        <v>901</v>
      </c>
      <c r="D2" s="97"/>
      <c r="E2" s="95">
        <v>45208</v>
      </c>
      <c r="F2" s="88"/>
      <c r="G2" s="88"/>
      <c r="H2" s="88"/>
      <c r="I2" s="88"/>
      <c r="J2" s="88"/>
      <c r="K2" s="88"/>
      <c r="L2" s="88"/>
      <c r="M2" s="88"/>
      <c r="N2" s="88"/>
      <c r="O2" s="88"/>
      <c r="P2" s="89"/>
      <c r="Q2" s="89"/>
      <c r="R2" s="89"/>
      <c r="S2" s="89"/>
      <c r="T2" s="89"/>
      <c r="U2" s="89"/>
      <c r="V2" s="89"/>
      <c r="W2" s="89"/>
      <c r="X2" s="89"/>
      <c r="Y2" s="89"/>
      <c r="Z2" s="36"/>
      <c r="AA2" s="38"/>
    </row>
    <row r="3" spans="2:27" x14ac:dyDescent="0.25">
      <c r="B3" s="98" t="s">
        <v>914</v>
      </c>
      <c r="C3" s="98"/>
      <c r="D3" s="98"/>
      <c r="E3" s="90"/>
      <c r="F3" s="88"/>
      <c r="G3" s="91">
        <f t="shared" ref="G3:W3" si="0">SUM(G5:G33)</f>
        <v>0</v>
      </c>
      <c r="H3" s="91">
        <f t="shared" si="0"/>
        <v>0</v>
      </c>
      <c r="I3" s="91">
        <f t="shared" si="0"/>
        <v>0</v>
      </c>
      <c r="J3" s="91">
        <f t="shared" si="0"/>
        <v>0</v>
      </c>
      <c r="K3" s="91">
        <f t="shared" si="0"/>
        <v>0</v>
      </c>
      <c r="L3" s="91">
        <f t="shared" si="0"/>
        <v>0</v>
      </c>
      <c r="M3" s="91">
        <f t="shared" si="0"/>
        <v>0</v>
      </c>
      <c r="N3" s="91">
        <f t="shared" si="0"/>
        <v>0</v>
      </c>
      <c r="O3" s="91">
        <f t="shared" si="0"/>
        <v>0</v>
      </c>
      <c r="P3" s="91">
        <f t="shared" si="0"/>
        <v>0</v>
      </c>
      <c r="Q3" s="91">
        <f t="shared" si="0"/>
        <v>158</v>
      </c>
      <c r="R3" s="91">
        <f t="shared" si="0"/>
        <v>483</v>
      </c>
      <c r="S3" s="91">
        <f t="shared" si="0"/>
        <v>92</v>
      </c>
      <c r="T3" s="91">
        <f t="shared" si="0"/>
        <v>104</v>
      </c>
      <c r="U3" s="91">
        <f t="shared" si="0"/>
        <v>160</v>
      </c>
      <c r="V3" s="91">
        <f t="shared" si="0"/>
        <v>0</v>
      </c>
      <c r="W3" s="91">
        <f t="shared" si="0"/>
        <v>53</v>
      </c>
      <c r="X3" s="89"/>
      <c r="Y3" s="89"/>
      <c r="Z3" s="39">
        <f>SUM(Z5:Z33)</f>
        <v>1050</v>
      </c>
      <c r="AA3" s="40">
        <f>SUM(AA5:AA33)</f>
        <v>108160.8</v>
      </c>
    </row>
    <row r="4" spans="2:27" ht="25.5" x14ac:dyDescent="0.25">
      <c r="B4" s="41" t="s">
        <v>4</v>
      </c>
      <c r="C4" s="41" t="s">
        <v>343</v>
      </c>
      <c r="D4" s="41" t="s">
        <v>5</v>
      </c>
      <c r="E4" s="41" t="s">
        <v>344</v>
      </c>
      <c r="F4" s="42" t="s">
        <v>8</v>
      </c>
      <c r="G4" s="42" t="s">
        <v>9</v>
      </c>
      <c r="H4" s="42" t="s">
        <v>345</v>
      </c>
      <c r="I4" s="42" t="s">
        <v>346</v>
      </c>
      <c r="J4" s="42" t="s">
        <v>10</v>
      </c>
      <c r="K4" s="41" t="s">
        <v>11</v>
      </c>
      <c r="L4" s="41" t="s">
        <v>12</v>
      </c>
      <c r="M4" s="41" t="s">
        <v>13</v>
      </c>
      <c r="N4" s="41" t="s">
        <v>14</v>
      </c>
      <c r="O4" s="42" t="s">
        <v>15</v>
      </c>
      <c r="P4" s="41" t="s">
        <v>16</v>
      </c>
      <c r="Q4" s="41" t="s">
        <v>17</v>
      </c>
      <c r="R4" s="41" t="s">
        <v>18</v>
      </c>
      <c r="S4" s="41" t="s">
        <v>19</v>
      </c>
      <c r="T4" s="41" t="s">
        <v>20</v>
      </c>
      <c r="U4" s="41" t="s">
        <v>21</v>
      </c>
      <c r="V4" s="41" t="s">
        <v>22</v>
      </c>
      <c r="W4" s="41" t="s">
        <v>23</v>
      </c>
      <c r="X4" s="41" t="s">
        <v>4</v>
      </c>
      <c r="Y4" s="2"/>
      <c r="Z4" s="43" t="s">
        <v>25</v>
      </c>
      <c r="AA4" s="44" t="s">
        <v>347</v>
      </c>
    </row>
    <row r="5" spans="2:27" ht="127.5" x14ac:dyDescent="0.25">
      <c r="B5" s="45">
        <v>1</v>
      </c>
      <c r="C5" s="92" t="s">
        <v>902</v>
      </c>
      <c r="D5" s="93" t="s">
        <v>903</v>
      </c>
      <c r="E5" s="46" t="s">
        <v>904</v>
      </c>
      <c r="F5" s="94">
        <v>120</v>
      </c>
      <c r="G5" s="30"/>
      <c r="H5" s="30"/>
      <c r="I5" s="30"/>
      <c r="J5" s="30"/>
      <c r="K5" s="30"/>
      <c r="L5" s="30"/>
      <c r="M5" s="30"/>
      <c r="N5" s="30"/>
      <c r="O5" s="30"/>
      <c r="P5" s="30"/>
      <c r="Q5" s="30">
        <v>40</v>
      </c>
      <c r="R5" s="30">
        <v>0</v>
      </c>
      <c r="S5" s="30">
        <v>0</v>
      </c>
      <c r="T5" s="30">
        <v>0</v>
      </c>
      <c r="U5" s="30">
        <v>0</v>
      </c>
      <c r="V5" s="30">
        <v>0</v>
      </c>
      <c r="W5" s="30">
        <v>0</v>
      </c>
      <c r="X5" s="45">
        <v>1</v>
      </c>
      <c r="Y5" s="89"/>
      <c r="Z5" s="48">
        <f>SUM(G5:W5)</f>
        <v>40</v>
      </c>
      <c r="AA5" s="49">
        <f>F5*Z5</f>
        <v>4800</v>
      </c>
    </row>
    <row r="6" spans="2:27" ht="76.5" x14ac:dyDescent="0.25">
      <c r="B6" s="45">
        <v>2</v>
      </c>
      <c r="C6" s="92" t="s">
        <v>902</v>
      </c>
      <c r="D6" s="93" t="s">
        <v>905</v>
      </c>
      <c r="E6" s="46" t="s">
        <v>156</v>
      </c>
      <c r="F6" s="94">
        <v>199.8</v>
      </c>
      <c r="G6" s="30"/>
      <c r="H6" s="30"/>
      <c r="I6" s="30"/>
      <c r="J6" s="30"/>
      <c r="K6" s="30"/>
      <c r="L6" s="30"/>
      <c r="M6" s="30"/>
      <c r="N6" s="30"/>
      <c r="O6" s="30"/>
      <c r="P6" s="30"/>
      <c r="Q6" s="30">
        <v>10</v>
      </c>
      <c r="R6" s="30">
        <v>0</v>
      </c>
      <c r="S6" s="30">
        <v>0</v>
      </c>
      <c r="T6" s="30">
        <v>0</v>
      </c>
      <c r="U6" s="30">
        <v>0</v>
      </c>
      <c r="V6" s="30">
        <v>0</v>
      </c>
      <c r="W6" s="30">
        <v>0</v>
      </c>
      <c r="X6" s="45">
        <v>2</v>
      </c>
      <c r="Y6" s="89"/>
      <c r="Z6" s="48">
        <f t="shared" ref="Z6:Z33" si="1">SUM(G6:W6)</f>
        <v>10</v>
      </c>
      <c r="AA6" s="49">
        <f t="shared" ref="AA6:AA33" si="2">F6*Z6</f>
        <v>1998</v>
      </c>
    </row>
    <row r="7" spans="2:27" ht="76.5" x14ac:dyDescent="0.25">
      <c r="B7" s="45">
        <v>3</v>
      </c>
      <c r="C7" s="92" t="s">
        <v>902</v>
      </c>
      <c r="D7" s="93" t="s">
        <v>906</v>
      </c>
      <c r="E7" s="46" t="s">
        <v>156</v>
      </c>
      <c r="F7" s="94">
        <v>40</v>
      </c>
      <c r="G7" s="30"/>
      <c r="H7" s="30"/>
      <c r="I7" s="30"/>
      <c r="J7" s="30"/>
      <c r="K7" s="30"/>
      <c r="L7" s="30"/>
      <c r="M7" s="30"/>
      <c r="N7" s="30"/>
      <c r="O7" s="30"/>
      <c r="P7" s="30"/>
      <c r="Q7" s="30">
        <v>24</v>
      </c>
      <c r="R7" s="30">
        <v>0</v>
      </c>
      <c r="S7" s="30">
        <v>0</v>
      </c>
      <c r="T7" s="30">
        <v>0</v>
      </c>
      <c r="U7" s="30">
        <v>0</v>
      </c>
      <c r="V7" s="30">
        <v>0</v>
      </c>
      <c r="W7" s="30">
        <v>0</v>
      </c>
      <c r="X7" s="45">
        <v>3</v>
      </c>
      <c r="Y7" s="89"/>
      <c r="Z7" s="48">
        <f t="shared" si="1"/>
        <v>24</v>
      </c>
      <c r="AA7" s="49">
        <f t="shared" si="2"/>
        <v>960</v>
      </c>
    </row>
    <row r="8" spans="2:27" ht="76.5" x14ac:dyDescent="0.25">
      <c r="B8" s="45">
        <v>4</v>
      </c>
      <c r="C8" s="92" t="s">
        <v>902</v>
      </c>
      <c r="D8" s="93" t="s">
        <v>907</v>
      </c>
      <c r="E8" s="46" t="s">
        <v>156</v>
      </c>
      <c r="F8" s="94">
        <v>120</v>
      </c>
      <c r="G8" s="30"/>
      <c r="H8" s="30"/>
      <c r="I8" s="30"/>
      <c r="J8" s="30"/>
      <c r="K8" s="30"/>
      <c r="L8" s="30"/>
      <c r="M8" s="30"/>
      <c r="N8" s="30"/>
      <c r="O8" s="30"/>
      <c r="P8" s="30"/>
      <c r="Q8" s="30">
        <v>20</v>
      </c>
      <c r="R8" s="30">
        <v>0</v>
      </c>
      <c r="S8" s="30">
        <v>0</v>
      </c>
      <c r="T8" s="30">
        <v>0</v>
      </c>
      <c r="U8" s="30">
        <v>0</v>
      </c>
      <c r="V8" s="30">
        <v>0</v>
      </c>
      <c r="W8" s="30">
        <v>0</v>
      </c>
      <c r="X8" s="45">
        <v>4</v>
      </c>
      <c r="Y8" s="89"/>
      <c r="Z8" s="48">
        <f t="shared" si="1"/>
        <v>20</v>
      </c>
      <c r="AA8" s="49">
        <f t="shared" si="2"/>
        <v>2400</v>
      </c>
    </row>
    <row r="9" spans="2:27" ht="76.5" x14ac:dyDescent="0.25">
      <c r="B9" s="45">
        <v>5</v>
      </c>
      <c r="C9" s="92" t="s">
        <v>902</v>
      </c>
      <c r="D9" s="93" t="s">
        <v>908</v>
      </c>
      <c r="E9" s="46" t="s">
        <v>904</v>
      </c>
      <c r="F9" s="94">
        <v>30</v>
      </c>
      <c r="G9" s="30"/>
      <c r="H9" s="30"/>
      <c r="I9" s="30"/>
      <c r="J9" s="30"/>
      <c r="K9" s="30"/>
      <c r="L9" s="30"/>
      <c r="M9" s="30"/>
      <c r="N9" s="30"/>
      <c r="O9" s="30"/>
      <c r="P9" s="30"/>
      <c r="Q9" s="30">
        <v>64</v>
      </c>
      <c r="R9" s="30">
        <v>0</v>
      </c>
      <c r="S9" s="30">
        <v>0</v>
      </c>
      <c r="T9" s="30">
        <v>0</v>
      </c>
      <c r="U9" s="30">
        <v>0</v>
      </c>
      <c r="V9" s="30">
        <v>0</v>
      </c>
      <c r="W9" s="30">
        <v>0</v>
      </c>
      <c r="X9" s="45">
        <v>5</v>
      </c>
      <c r="Y9" s="89"/>
      <c r="Z9" s="48">
        <f t="shared" si="1"/>
        <v>64</v>
      </c>
      <c r="AA9" s="49">
        <f t="shared" si="2"/>
        <v>1920</v>
      </c>
    </row>
    <row r="10" spans="2:27" ht="127.5" x14ac:dyDescent="0.25">
      <c r="B10" s="45">
        <v>6</v>
      </c>
      <c r="C10" s="92" t="s">
        <v>909</v>
      </c>
      <c r="D10" s="93" t="s">
        <v>903</v>
      </c>
      <c r="E10" s="46" t="s">
        <v>904</v>
      </c>
      <c r="F10" s="94">
        <v>135</v>
      </c>
      <c r="G10" s="30"/>
      <c r="H10" s="30"/>
      <c r="I10" s="30"/>
      <c r="J10" s="30"/>
      <c r="K10" s="30"/>
      <c r="L10" s="30"/>
      <c r="M10" s="30"/>
      <c r="N10" s="30"/>
      <c r="O10" s="30"/>
      <c r="P10" s="30"/>
      <c r="Q10" s="30">
        <v>0</v>
      </c>
      <c r="R10" s="30">
        <v>150</v>
      </c>
      <c r="S10" s="30">
        <v>0</v>
      </c>
      <c r="T10" s="30">
        <v>0</v>
      </c>
      <c r="U10" s="30">
        <v>0</v>
      </c>
      <c r="V10" s="30">
        <v>0</v>
      </c>
      <c r="W10" s="30">
        <v>0</v>
      </c>
      <c r="X10" s="45">
        <v>6</v>
      </c>
      <c r="Y10" s="89"/>
      <c r="Z10" s="48">
        <f t="shared" si="1"/>
        <v>150</v>
      </c>
      <c r="AA10" s="49">
        <f t="shared" si="2"/>
        <v>20250</v>
      </c>
    </row>
    <row r="11" spans="2:27" ht="76.5" x14ac:dyDescent="0.25">
      <c r="B11" s="45">
        <v>7</v>
      </c>
      <c r="C11" s="92" t="s">
        <v>909</v>
      </c>
      <c r="D11" s="93" t="s">
        <v>905</v>
      </c>
      <c r="E11" s="46" t="s">
        <v>156</v>
      </c>
      <c r="F11" s="94">
        <v>215</v>
      </c>
      <c r="G11" s="30"/>
      <c r="H11" s="30"/>
      <c r="I11" s="30"/>
      <c r="J11" s="30"/>
      <c r="K11" s="30"/>
      <c r="L11" s="30"/>
      <c r="M11" s="30"/>
      <c r="N11" s="30"/>
      <c r="O11" s="30"/>
      <c r="P11" s="30"/>
      <c r="Q11" s="30">
        <v>0</v>
      </c>
      <c r="R11" s="30">
        <v>4</v>
      </c>
      <c r="S11" s="30">
        <v>0</v>
      </c>
      <c r="T11" s="30">
        <v>0</v>
      </c>
      <c r="U11" s="30">
        <v>0</v>
      </c>
      <c r="V11" s="30">
        <v>0</v>
      </c>
      <c r="W11" s="30">
        <v>0</v>
      </c>
      <c r="X11" s="45">
        <v>7</v>
      </c>
      <c r="Y11" s="89"/>
      <c r="Z11" s="48">
        <f t="shared" si="1"/>
        <v>4</v>
      </c>
      <c r="AA11" s="49">
        <f t="shared" si="2"/>
        <v>860</v>
      </c>
    </row>
    <row r="12" spans="2:27" ht="76.5" x14ac:dyDescent="0.25">
      <c r="B12" s="45">
        <v>8</v>
      </c>
      <c r="C12" s="92" t="s">
        <v>909</v>
      </c>
      <c r="D12" s="93" t="s">
        <v>906</v>
      </c>
      <c r="E12" s="46" t="s">
        <v>156</v>
      </c>
      <c r="F12" s="94">
        <v>39</v>
      </c>
      <c r="G12" s="30"/>
      <c r="H12" s="30"/>
      <c r="I12" s="30"/>
      <c r="J12" s="30"/>
      <c r="K12" s="30"/>
      <c r="L12" s="30"/>
      <c r="M12" s="30"/>
      <c r="N12" s="30"/>
      <c r="O12" s="30"/>
      <c r="P12" s="30"/>
      <c r="Q12" s="30">
        <v>0</v>
      </c>
      <c r="R12" s="30">
        <v>38</v>
      </c>
      <c r="S12" s="30">
        <v>0</v>
      </c>
      <c r="T12" s="30">
        <v>0</v>
      </c>
      <c r="U12" s="30">
        <v>0</v>
      </c>
      <c r="V12" s="30">
        <v>0</v>
      </c>
      <c r="W12" s="30">
        <v>0</v>
      </c>
      <c r="X12" s="45">
        <v>8</v>
      </c>
      <c r="Y12" s="89"/>
      <c r="Z12" s="48">
        <f t="shared" si="1"/>
        <v>38</v>
      </c>
      <c r="AA12" s="49">
        <f t="shared" si="2"/>
        <v>1482</v>
      </c>
    </row>
    <row r="13" spans="2:27" ht="76.5" x14ac:dyDescent="0.25">
      <c r="B13" s="45">
        <v>9</v>
      </c>
      <c r="C13" s="92" t="s">
        <v>909</v>
      </c>
      <c r="D13" s="93" t="s">
        <v>907</v>
      </c>
      <c r="E13" s="46" t="s">
        <v>156</v>
      </c>
      <c r="F13" s="94">
        <v>120</v>
      </c>
      <c r="G13" s="30"/>
      <c r="H13" s="30"/>
      <c r="I13" s="30"/>
      <c r="J13" s="30"/>
      <c r="K13" s="30"/>
      <c r="L13" s="30"/>
      <c r="M13" s="30"/>
      <c r="N13" s="30"/>
      <c r="O13" s="30"/>
      <c r="P13" s="30"/>
      <c r="Q13" s="30">
        <v>0</v>
      </c>
      <c r="R13" s="30">
        <v>8</v>
      </c>
      <c r="S13" s="30">
        <v>0</v>
      </c>
      <c r="T13" s="30">
        <v>0</v>
      </c>
      <c r="U13" s="30">
        <v>0</v>
      </c>
      <c r="V13" s="30">
        <v>0</v>
      </c>
      <c r="W13" s="30">
        <v>0</v>
      </c>
      <c r="X13" s="45">
        <v>9</v>
      </c>
      <c r="Y13" s="89"/>
      <c r="Z13" s="48">
        <f t="shared" si="1"/>
        <v>8</v>
      </c>
      <c r="AA13" s="49">
        <f t="shared" si="2"/>
        <v>960</v>
      </c>
    </row>
    <row r="14" spans="2:27" ht="76.5" x14ac:dyDescent="0.25">
      <c r="B14" s="45">
        <v>10</v>
      </c>
      <c r="C14" s="92" t="s">
        <v>909</v>
      </c>
      <c r="D14" s="93" t="s">
        <v>908</v>
      </c>
      <c r="E14" s="46" t="s">
        <v>904</v>
      </c>
      <c r="F14" s="94">
        <v>30</v>
      </c>
      <c r="G14" s="30"/>
      <c r="H14" s="30"/>
      <c r="I14" s="30"/>
      <c r="J14" s="30"/>
      <c r="K14" s="30"/>
      <c r="L14" s="30"/>
      <c r="M14" s="30"/>
      <c r="N14" s="30"/>
      <c r="O14" s="30"/>
      <c r="P14" s="30"/>
      <c r="Q14" s="30">
        <v>0</v>
      </c>
      <c r="R14" s="30">
        <v>283</v>
      </c>
      <c r="S14" s="30">
        <v>0</v>
      </c>
      <c r="T14" s="30">
        <v>0</v>
      </c>
      <c r="U14" s="30">
        <v>0</v>
      </c>
      <c r="V14" s="30">
        <v>0</v>
      </c>
      <c r="W14" s="30">
        <v>0</v>
      </c>
      <c r="X14" s="45">
        <v>10</v>
      </c>
      <c r="Y14" s="89"/>
      <c r="Z14" s="48">
        <f t="shared" si="1"/>
        <v>283</v>
      </c>
      <c r="AA14" s="49">
        <f t="shared" si="2"/>
        <v>8490</v>
      </c>
    </row>
    <row r="15" spans="2:27" ht="127.5" x14ac:dyDescent="0.25">
      <c r="B15" s="45">
        <v>11</v>
      </c>
      <c r="C15" s="92" t="s">
        <v>910</v>
      </c>
      <c r="D15" s="93" t="s">
        <v>903</v>
      </c>
      <c r="E15" s="46" t="s">
        <v>904</v>
      </c>
      <c r="F15" s="94">
        <v>210</v>
      </c>
      <c r="G15" s="30"/>
      <c r="H15" s="30"/>
      <c r="I15" s="30"/>
      <c r="J15" s="30"/>
      <c r="K15" s="30"/>
      <c r="L15" s="30"/>
      <c r="M15" s="30"/>
      <c r="N15" s="30"/>
      <c r="O15" s="30"/>
      <c r="P15" s="30"/>
      <c r="Q15" s="30">
        <v>0</v>
      </c>
      <c r="R15" s="30">
        <v>0</v>
      </c>
      <c r="S15" s="30">
        <v>5</v>
      </c>
      <c r="T15" s="30">
        <v>0</v>
      </c>
      <c r="U15" s="30">
        <v>0</v>
      </c>
      <c r="V15" s="30">
        <v>0</v>
      </c>
      <c r="W15" s="30">
        <v>0</v>
      </c>
      <c r="X15" s="45">
        <v>11</v>
      </c>
      <c r="Y15" s="89"/>
      <c r="Z15" s="48">
        <f t="shared" si="1"/>
        <v>5</v>
      </c>
      <c r="AA15" s="49">
        <f t="shared" si="2"/>
        <v>1050</v>
      </c>
    </row>
    <row r="16" spans="2:27" ht="76.5" x14ac:dyDescent="0.25">
      <c r="B16" s="45">
        <v>12</v>
      </c>
      <c r="C16" s="92" t="s">
        <v>910</v>
      </c>
      <c r="D16" s="93" t="s">
        <v>905</v>
      </c>
      <c r="E16" s="46" t="s">
        <v>156</v>
      </c>
      <c r="F16" s="94">
        <v>290</v>
      </c>
      <c r="G16" s="30"/>
      <c r="H16" s="30"/>
      <c r="I16" s="30"/>
      <c r="J16" s="30"/>
      <c r="K16" s="30"/>
      <c r="L16" s="30"/>
      <c r="M16" s="30"/>
      <c r="N16" s="30"/>
      <c r="O16" s="30"/>
      <c r="P16" s="30"/>
      <c r="Q16" s="30">
        <v>0</v>
      </c>
      <c r="R16" s="30">
        <v>0</v>
      </c>
      <c r="S16" s="30">
        <v>1</v>
      </c>
      <c r="T16" s="30">
        <v>0</v>
      </c>
      <c r="U16" s="30">
        <v>0</v>
      </c>
      <c r="V16" s="30">
        <v>0</v>
      </c>
      <c r="W16" s="30">
        <v>0</v>
      </c>
      <c r="X16" s="45">
        <v>12</v>
      </c>
      <c r="Y16" s="89"/>
      <c r="Z16" s="48">
        <f t="shared" si="1"/>
        <v>1</v>
      </c>
      <c r="AA16" s="49">
        <f t="shared" si="2"/>
        <v>290</v>
      </c>
    </row>
    <row r="17" spans="2:27" ht="76.5" x14ac:dyDescent="0.25">
      <c r="B17" s="45">
        <v>13</v>
      </c>
      <c r="C17" s="92" t="s">
        <v>910</v>
      </c>
      <c r="D17" s="93" t="s">
        <v>906</v>
      </c>
      <c r="E17" s="46" t="s">
        <v>156</v>
      </c>
      <c r="F17" s="94">
        <v>65</v>
      </c>
      <c r="G17" s="30"/>
      <c r="H17" s="30"/>
      <c r="I17" s="30"/>
      <c r="J17" s="30"/>
      <c r="K17" s="30"/>
      <c r="L17" s="30"/>
      <c r="M17" s="30"/>
      <c r="N17" s="30"/>
      <c r="O17" s="30"/>
      <c r="P17" s="30"/>
      <c r="Q17" s="30">
        <v>0</v>
      </c>
      <c r="R17" s="30">
        <v>0</v>
      </c>
      <c r="S17" s="30">
        <v>15</v>
      </c>
      <c r="T17" s="30">
        <v>0</v>
      </c>
      <c r="U17" s="30">
        <v>0</v>
      </c>
      <c r="V17" s="30">
        <v>0</v>
      </c>
      <c r="W17" s="30">
        <v>0</v>
      </c>
      <c r="X17" s="45">
        <v>13</v>
      </c>
      <c r="Y17" s="89"/>
      <c r="Z17" s="48">
        <f t="shared" si="1"/>
        <v>15</v>
      </c>
      <c r="AA17" s="49">
        <f t="shared" si="2"/>
        <v>975</v>
      </c>
    </row>
    <row r="18" spans="2:27" ht="76.5" x14ac:dyDescent="0.25">
      <c r="B18" s="45">
        <v>14</v>
      </c>
      <c r="C18" s="92" t="s">
        <v>910</v>
      </c>
      <c r="D18" s="93" t="s">
        <v>907</v>
      </c>
      <c r="E18" s="46" t="s">
        <v>156</v>
      </c>
      <c r="F18" s="94">
        <v>185</v>
      </c>
      <c r="G18" s="30"/>
      <c r="H18" s="30"/>
      <c r="I18" s="30"/>
      <c r="J18" s="30"/>
      <c r="K18" s="30"/>
      <c r="L18" s="30"/>
      <c r="M18" s="30"/>
      <c r="N18" s="30"/>
      <c r="O18" s="30"/>
      <c r="P18" s="30"/>
      <c r="Q18" s="30">
        <v>0</v>
      </c>
      <c r="R18" s="30">
        <v>0</v>
      </c>
      <c r="S18" s="30">
        <v>70</v>
      </c>
      <c r="T18" s="30">
        <v>0</v>
      </c>
      <c r="U18" s="30">
        <v>0</v>
      </c>
      <c r="V18" s="30">
        <v>0</v>
      </c>
      <c r="W18" s="30">
        <v>0</v>
      </c>
      <c r="X18" s="45">
        <v>14</v>
      </c>
      <c r="Y18" s="89"/>
      <c r="Z18" s="48">
        <f t="shared" si="1"/>
        <v>70</v>
      </c>
      <c r="AA18" s="49">
        <f t="shared" si="2"/>
        <v>12950</v>
      </c>
    </row>
    <row r="19" spans="2:27" ht="76.5" x14ac:dyDescent="0.25">
      <c r="B19" s="45">
        <v>15</v>
      </c>
      <c r="C19" s="92" t="s">
        <v>910</v>
      </c>
      <c r="D19" s="93" t="s">
        <v>908</v>
      </c>
      <c r="E19" s="46" t="s">
        <v>904</v>
      </c>
      <c r="F19" s="94">
        <v>39</v>
      </c>
      <c r="G19" s="30"/>
      <c r="H19" s="30"/>
      <c r="I19" s="30"/>
      <c r="J19" s="30"/>
      <c r="K19" s="30"/>
      <c r="L19" s="30"/>
      <c r="M19" s="30"/>
      <c r="N19" s="30"/>
      <c r="O19" s="30"/>
      <c r="P19" s="30"/>
      <c r="Q19" s="30">
        <v>0</v>
      </c>
      <c r="R19" s="30">
        <v>0</v>
      </c>
      <c r="S19" s="30">
        <v>1</v>
      </c>
      <c r="T19" s="30">
        <v>0</v>
      </c>
      <c r="U19" s="30">
        <v>0</v>
      </c>
      <c r="V19" s="30">
        <v>0</v>
      </c>
      <c r="W19" s="30">
        <v>0</v>
      </c>
      <c r="X19" s="45">
        <v>15</v>
      </c>
      <c r="Y19" s="89"/>
      <c r="Z19" s="48">
        <f t="shared" si="1"/>
        <v>1</v>
      </c>
      <c r="AA19" s="49">
        <f t="shared" si="2"/>
        <v>39</v>
      </c>
    </row>
    <row r="20" spans="2:27" ht="127.5" x14ac:dyDescent="0.25">
      <c r="B20" s="45">
        <v>16</v>
      </c>
      <c r="C20" s="92" t="s">
        <v>911</v>
      </c>
      <c r="D20" s="93" t="s">
        <v>903</v>
      </c>
      <c r="E20" s="46" t="s">
        <v>904</v>
      </c>
      <c r="F20" s="94">
        <v>260</v>
      </c>
      <c r="G20" s="30"/>
      <c r="H20" s="30"/>
      <c r="I20" s="30"/>
      <c r="J20" s="30"/>
      <c r="K20" s="30"/>
      <c r="L20" s="30"/>
      <c r="M20" s="30"/>
      <c r="N20" s="30"/>
      <c r="O20" s="30"/>
      <c r="P20" s="30"/>
      <c r="Q20" s="30">
        <v>0</v>
      </c>
      <c r="R20" s="30">
        <v>0</v>
      </c>
      <c r="S20" s="30">
        <v>0</v>
      </c>
      <c r="T20" s="30">
        <v>45</v>
      </c>
      <c r="U20" s="30">
        <v>0</v>
      </c>
      <c r="V20" s="30">
        <v>0</v>
      </c>
      <c r="W20" s="30">
        <v>0</v>
      </c>
      <c r="X20" s="45">
        <v>16</v>
      </c>
      <c r="Y20" s="89"/>
      <c r="Z20" s="48">
        <f t="shared" si="1"/>
        <v>45</v>
      </c>
      <c r="AA20" s="49">
        <f t="shared" si="2"/>
        <v>11700</v>
      </c>
    </row>
    <row r="21" spans="2:27" ht="76.5" x14ac:dyDescent="0.25">
      <c r="B21" s="45">
        <v>17</v>
      </c>
      <c r="C21" s="92" t="s">
        <v>911</v>
      </c>
      <c r="D21" s="93" t="s">
        <v>905</v>
      </c>
      <c r="E21" s="46" t="s">
        <v>156</v>
      </c>
      <c r="F21" s="94">
        <v>379.9</v>
      </c>
      <c r="G21" s="30"/>
      <c r="H21" s="30"/>
      <c r="I21" s="30"/>
      <c r="J21" s="30"/>
      <c r="K21" s="30"/>
      <c r="L21" s="30"/>
      <c r="M21" s="30"/>
      <c r="N21" s="30"/>
      <c r="O21" s="30"/>
      <c r="P21" s="30"/>
      <c r="Q21" s="30">
        <v>0</v>
      </c>
      <c r="R21" s="30">
        <v>0</v>
      </c>
      <c r="S21" s="30">
        <v>0</v>
      </c>
      <c r="T21" s="30">
        <v>2</v>
      </c>
      <c r="U21" s="30">
        <v>0</v>
      </c>
      <c r="V21" s="30">
        <v>0</v>
      </c>
      <c r="W21" s="30">
        <v>0</v>
      </c>
      <c r="X21" s="45">
        <v>17</v>
      </c>
      <c r="Y21" s="89"/>
      <c r="Z21" s="48">
        <f t="shared" si="1"/>
        <v>2</v>
      </c>
      <c r="AA21" s="49">
        <f t="shared" si="2"/>
        <v>759.8</v>
      </c>
    </row>
    <row r="22" spans="2:27" ht="76.5" x14ac:dyDescent="0.25">
      <c r="B22" s="45">
        <v>18</v>
      </c>
      <c r="C22" s="92" t="s">
        <v>911</v>
      </c>
      <c r="D22" s="93" t="s">
        <v>906</v>
      </c>
      <c r="E22" s="46" t="s">
        <v>156</v>
      </c>
      <c r="F22" s="94">
        <v>80</v>
      </c>
      <c r="G22" s="30"/>
      <c r="H22" s="30"/>
      <c r="I22" s="30"/>
      <c r="J22" s="30"/>
      <c r="K22" s="30"/>
      <c r="L22" s="30"/>
      <c r="M22" s="30"/>
      <c r="N22" s="30"/>
      <c r="O22" s="30"/>
      <c r="P22" s="30"/>
      <c r="Q22" s="30">
        <v>0</v>
      </c>
      <c r="R22" s="30">
        <v>0</v>
      </c>
      <c r="S22" s="30">
        <v>0</v>
      </c>
      <c r="T22" s="30">
        <v>6</v>
      </c>
      <c r="U22" s="30">
        <v>0</v>
      </c>
      <c r="V22" s="30">
        <v>0</v>
      </c>
      <c r="W22" s="30">
        <v>0</v>
      </c>
      <c r="X22" s="45">
        <v>18</v>
      </c>
      <c r="Y22" s="89"/>
      <c r="Z22" s="48">
        <f t="shared" si="1"/>
        <v>6</v>
      </c>
      <c r="AA22" s="49">
        <f t="shared" si="2"/>
        <v>480</v>
      </c>
    </row>
    <row r="23" spans="2:27" ht="76.5" x14ac:dyDescent="0.25">
      <c r="B23" s="45">
        <v>19</v>
      </c>
      <c r="C23" s="92" t="s">
        <v>911</v>
      </c>
      <c r="D23" s="93" t="s">
        <v>907</v>
      </c>
      <c r="E23" s="46" t="s">
        <v>156</v>
      </c>
      <c r="F23" s="94">
        <v>250</v>
      </c>
      <c r="G23" s="30"/>
      <c r="H23" s="30"/>
      <c r="I23" s="30"/>
      <c r="J23" s="30"/>
      <c r="K23" s="30"/>
      <c r="L23" s="30"/>
      <c r="M23" s="30"/>
      <c r="N23" s="30"/>
      <c r="O23" s="30"/>
      <c r="P23" s="30"/>
      <c r="Q23" s="30">
        <v>0</v>
      </c>
      <c r="R23" s="30">
        <v>0</v>
      </c>
      <c r="S23" s="30">
        <v>0</v>
      </c>
      <c r="T23" s="30">
        <v>6</v>
      </c>
      <c r="U23" s="30">
        <v>0</v>
      </c>
      <c r="V23" s="30">
        <v>0</v>
      </c>
      <c r="W23" s="30">
        <v>0</v>
      </c>
      <c r="X23" s="45">
        <v>19</v>
      </c>
      <c r="Y23" s="89"/>
      <c r="Z23" s="48">
        <f t="shared" si="1"/>
        <v>6</v>
      </c>
      <c r="AA23" s="49">
        <f t="shared" si="2"/>
        <v>1500</v>
      </c>
    </row>
    <row r="24" spans="2:27" ht="76.5" x14ac:dyDescent="0.25">
      <c r="B24" s="45">
        <v>20</v>
      </c>
      <c r="C24" s="92" t="s">
        <v>911</v>
      </c>
      <c r="D24" s="93" t="s">
        <v>908</v>
      </c>
      <c r="E24" s="46" t="s">
        <v>904</v>
      </c>
      <c r="F24" s="94">
        <v>50</v>
      </c>
      <c r="G24" s="30"/>
      <c r="H24" s="30"/>
      <c r="I24" s="30"/>
      <c r="J24" s="30"/>
      <c r="K24" s="30"/>
      <c r="L24" s="30"/>
      <c r="M24" s="30"/>
      <c r="N24" s="30"/>
      <c r="O24" s="30"/>
      <c r="P24" s="30"/>
      <c r="Q24" s="30">
        <v>0</v>
      </c>
      <c r="R24" s="30">
        <v>0</v>
      </c>
      <c r="S24" s="30">
        <v>0</v>
      </c>
      <c r="T24" s="30">
        <v>45</v>
      </c>
      <c r="U24" s="30">
        <v>0</v>
      </c>
      <c r="V24" s="30">
        <v>0</v>
      </c>
      <c r="W24" s="30">
        <v>0</v>
      </c>
      <c r="X24" s="45">
        <v>20</v>
      </c>
      <c r="Y24" s="89"/>
      <c r="Z24" s="48">
        <f t="shared" si="1"/>
        <v>45</v>
      </c>
      <c r="AA24" s="49">
        <f t="shared" si="2"/>
        <v>2250</v>
      </c>
    </row>
    <row r="25" spans="2:27" ht="127.5" x14ac:dyDescent="0.25">
      <c r="B25" s="45">
        <v>21</v>
      </c>
      <c r="C25" s="92" t="s">
        <v>912</v>
      </c>
      <c r="D25" s="93" t="s">
        <v>903</v>
      </c>
      <c r="E25" s="46" t="s">
        <v>904</v>
      </c>
      <c r="F25" s="94">
        <v>219.7</v>
      </c>
      <c r="G25" s="30"/>
      <c r="H25" s="30"/>
      <c r="I25" s="30"/>
      <c r="J25" s="30"/>
      <c r="K25" s="30"/>
      <c r="L25" s="30"/>
      <c r="M25" s="30"/>
      <c r="N25" s="30"/>
      <c r="O25" s="30"/>
      <c r="P25" s="30"/>
      <c r="Q25" s="30">
        <v>0</v>
      </c>
      <c r="R25" s="30">
        <v>0</v>
      </c>
      <c r="S25" s="30">
        <v>0</v>
      </c>
      <c r="T25" s="30">
        <v>0</v>
      </c>
      <c r="U25" s="30">
        <v>40</v>
      </c>
      <c r="V25" s="30">
        <v>0</v>
      </c>
      <c r="W25" s="30">
        <v>0</v>
      </c>
      <c r="X25" s="45">
        <v>21</v>
      </c>
      <c r="Y25" s="89"/>
      <c r="Z25" s="48">
        <f t="shared" si="1"/>
        <v>40</v>
      </c>
      <c r="AA25" s="49">
        <f t="shared" si="2"/>
        <v>8788</v>
      </c>
    </row>
    <row r="26" spans="2:27" ht="76.5" x14ac:dyDescent="0.25">
      <c r="B26" s="45">
        <v>22</v>
      </c>
      <c r="C26" s="92" t="s">
        <v>912</v>
      </c>
      <c r="D26" s="93" t="s">
        <v>905</v>
      </c>
      <c r="E26" s="46" t="s">
        <v>156</v>
      </c>
      <c r="F26" s="94">
        <v>298.89999999999998</v>
      </c>
      <c r="G26" s="30"/>
      <c r="H26" s="30"/>
      <c r="I26" s="30"/>
      <c r="J26" s="30"/>
      <c r="K26" s="30"/>
      <c r="L26" s="30"/>
      <c r="M26" s="30"/>
      <c r="N26" s="30"/>
      <c r="O26" s="30"/>
      <c r="P26" s="30"/>
      <c r="Q26" s="30">
        <v>0</v>
      </c>
      <c r="R26" s="30">
        <v>0</v>
      </c>
      <c r="S26" s="30">
        <v>0</v>
      </c>
      <c r="T26" s="30">
        <v>0</v>
      </c>
      <c r="U26" s="30">
        <v>10</v>
      </c>
      <c r="V26" s="30">
        <v>0</v>
      </c>
      <c r="W26" s="30">
        <v>0</v>
      </c>
      <c r="X26" s="45">
        <v>22</v>
      </c>
      <c r="Y26" s="89"/>
      <c r="Z26" s="48">
        <f t="shared" si="1"/>
        <v>10</v>
      </c>
      <c r="AA26" s="49">
        <f t="shared" si="2"/>
        <v>2989</v>
      </c>
    </row>
    <row r="27" spans="2:27" ht="76.5" x14ac:dyDescent="0.25">
      <c r="B27" s="45">
        <v>23</v>
      </c>
      <c r="C27" s="92" t="s">
        <v>912</v>
      </c>
      <c r="D27" s="93" t="s">
        <v>906</v>
      </c>
      <c r="E27" s="46" t="s">
        <v>156</v>
      </c>
      <c r="F27" s="94">
        <v>68.900000000000006</v>
      </c>
      <c r="G27" s="30"/>
      <c r="H27" s="30"/>
      <c r="I27" s="30"/>
      <c r="J27" s="30"/>
      <c r="K27" s="30"/>
      <c r="L27" s="30"/>
      <c r="M27" s="30"/>
      <c r="N27" s="30"/>
      <c r="O27" s="30"/>
      <c r="P27" s="30"/>
      <c r="Q27" s="30">
        <v>0</v>
      </c>
      <c r="R27" s="30">
        <v>0</v>
      </c>
      <c r="S27" s="30">
        <v>0</v>
      </c>
      <c r="T27" s="30">
        <v>0</v>
      </c>
      <c r="U27" s="30">
        <v>10</v>
      </c>
      <c r="V27" s="30">
        <v>0</v>
      </c>
      <c r="W27" s="30">
        <v>0</v>
      </c>
      <c r="X27" s="45">
        <v>23</v>
      </c>
      <c r="Y27" s="89"/>
      <c r="Z27" s="48">
        <f t="shared" si="1"/>
        <v>10</v>
      </c>
      <c r="AA27" s="49">
        <f t="shared" si="2"/>
        <v>689</v>
      </c>
    </row>
    <row r="28" spans="2:27" ht="76.5" x14ac:dyDescent="0.25">
      <c r="B28" s="45">
        <v>24</v>
      </c>
      <c r="C28" s="92" t="s">
        <v>912</v>
      </c>
      <c r="D28" s="93" t="s">
        <v>907</v>
      </c>
      <c r="E28" s="46" t="s">
        <v>156</v>
      </c>
      <c r="F28" s="94">
        <v>199.9</v>
      </c>
      <c r="G28" s="30"/>
      <c r="H28" s="30"/>
      <c r="I28" s="30"/>
      <c r="J28" s="30"/>
      <c r="K28" s="30"/>
      <c r="L28" s="30"/>
      <c r="M28" s="30"/>
      <c r="N28" s="30"/>
      <c r="O28" s="30"/>
      <c r="P28" s="30"/>
      <c r="Q28" s="30">
        <v>0</v>
      </c>
      <c r="R28" s="30">
        <v>0</v>
      </c>
      <c r="S28" s="30">
        <v>0</v>
      </c>
      <c r="T28" s="30">
        <v>0</v>
      </c>
      <c r="U28" s="30">
        <v>10</v>
      </c>
      <c r="V28" s="30">
        <v>0</v>
      </c>
      <c r="W28" s="30">
        <v>0</v>
      </c>
      <c r="X28" s="45">
        <v>24</v>
      </c>
      <c r="Y28" s="89"/>
      <c r="Z28" s="48">
        <f t="shared" si="1"/>
        <v>10</v>
      </c>
      <c r="AA28" s="49">
        <f t="shared" si="2"/>
        <v>1999</v>
      </c>
    </row>
    <row r="29" spans="2:27" ht="76.5" x14ac:dyDescent="0.25">
      <c r="B29" s="45">
        <v>25</v>
      </c>
      <c r="C29" s="92" t="s">
        <v>912</v>
      </c>
      <c r="D29" s="93" t="s">
        <v>908</v>
      </c>
      <c r="E29" s="46" t="s">
        <v>904</v>
      </c>
      <c r="F29" s="94">
        <v>39.9</v>
      </c>
      <c r="G29" s="30"/>
      <c r="H29" s="30"/>
      <c r="I29" s="30"/>
      <c r="J29" s="30"/>
      <c r="K29" s="30"/>
      <c r="L29" s="30"/>
      <c r="M29" s="30"/>
      <c r="N29" s="30"/>
      <c r="O29" s="30"/>
      <c r="P29" s="30"/>
      <c r="Q29" s="30">
        <v>0</v>
      </c>
      <c r="R29" s="30">
        <v>0</v>
      </c>
      <c r="S29" s="30">
        <v>0</v>
      </c>
      <c r="T29" s="30">
        <v>0</v>
      </c>
      <c r="U29" s="30">
        <v>90</v>
      </c>
      <c r="V29" s="30">
        <v>0</v>
      </c>
      <c r="W29" s="30">
        <v>0</v>
      </c>
      <c r="X29" s="45">
        <v>25</v>
      </c>
      <c r="Y29" s="89"/>
      <c r="Z29" s="48">
        <f t="shared" si="1"/>
        <v>90</v>
      </c>
      <c r="AA29" s="49">
        <f t="shared" si="2"/>
        <v>3591</v>
      </c>
    </row>
    <row r="30" spans="2:27" ht="127.5" x14ac:dyDescent="0.25">
      <c r="B30" s="45">
        <v>26</v>
      </c>
      <c r="C30" s="92" t="s">
        <v>913</v>
      </c>
      <c r="D30" s="93" t="s">
        <v>903</v>
      </c>
      <c r="E30" s="46" t="s">
        <v>904</v>
      </c>
      <c r="F30" s="94">
        <v>259.8</v>
      </c>
      <c r="G30" s="30"/>
      <c r="H30" s="30"/>
      <c r="I30" s="30"/>
      <c r="J30" s="30"/>
      <c r="K30" s="30"/>
      <c r="L30" s="30"/>
      <c r="M30" s="30"/>
      <c r="N30" s="30"/>
      <c r="O30" s="30"/>
      <c r="P30" s="30"/>
      <c r="Q30" s="30">
        <v>0</v>
      </c>
      <c r="R30" s="30">
        <v>0</v>
      </c>
      <c r="S30" s="30">
        <v>0</v>
      </c>
      <c r="T30" s="30">
        <v>0</v>
      </c>
      <c r="U30" s="30">
        <v>0</v>
      </c>
      <c r="V30" s="30">
        <v>0</v>
      </c>
      <c r="W30" s="30">
        <v>25</v>
      </c>
      <c r="X30" s="45">
        <v>26</v>
      </c>
      <c r="Y30" s="89"/>
      <c r="Z30" s="48">
        <f t="shared" si="1"/>
        <v>25</v>
      </c>
      <c r="AA30" s="49">
        <f t="shared" si="2"/>
        <v>6495</v>
      </c>
    </row>
    <row r="31" spans="2:27" ht="76.5" x14ac:dyDescent="0.25">
      <c r="B31" s="45">
        <v>27</v>
      </c>
      <c r="C31" s="92" t="s">
        <v>913</v>
      </c>
      <c r="D31" s="93" t="s">
        <v>905</v>
      </c>
      <c r="E31" s="46" t="s">
        <v>156</v>
      </c>
      <c r="F31" s="94">
        <v>380</v>
      </c>
      <c r="G31" s="30"/>
      <c r="H31" s="30"/>
      <c r="I31" s="30"/>
      <c r="J31" s="30"/>
      <c r="K31" s="30"/>
      <c r="L31" s="30"/>
      <c r="M31" s="30"/>
      <c r="N31" s="30"/>
      <c r="O31" s="30"/>
      <c r="P31" s="30"/>
      <c r="Q31" s="30">
        <v>0</v>
      </c>
      <c r="R31" s="30">
        <v>0</v>
      </c>
      <c r="S31" s="30">
        <v>0</v>
      </c>
      <c r="T31" s="30">
        <v>0</v>
      </c>
      <c r="U31" s="30">
        <v>0</v>
      </c>
      <c r="V31" s="30">
        <v>0</v>
      </c>
      <c r="W31" s="30">
        <v>4</v>
      </c>
      <c r="X31" s="45">
        <v>27</v>
      </c>
      <c r="Y31" s="89"/>
      <c r="Z31" s="48">
        <f t="shared" si="1"/>
        <v>4</v>
      </c>
      <c r="AA31" s="49">
        <f t="shared" si="2"/>
        <v>1520</v>
      </c>
    </row>
    <row r="32" spans="2:27" ht="76.5" x14ac:dyDescent="0.25">
      <c r="B32" s="45">
        <v>28</v>
      </c>
      <c r="C32" s="92" t="s">
        <v>913</v>
      </c>
      <c r="D32" s="93" t="s">
        <v>906</v>
      </c>
      <c r="E32" s="46" t="s">
        <v>156</v>
      </c>
      <c r="F32" s="94">
        <v>249</v>
      </c>
      <c r="G32" s="30"/>
      <c r="H32" s="30"/>
      <c r="I32" s="30"/>
      <c r="J32" s="30"/>
      <c r="K32" s="30"/>
      <c r="L32" s="30"/>
      <c r="M32" s="30"/>
      <c r="N32" s="30"/>
      <c r="O32" s="30"/>
      <c r="P32" s="30"/>
      <c r="Q32" s="30">
        <v>0</v>
      </c>
      <c r="R32" s="30">
        <v>0</v>
      </c>
      <c r="S32" s="30">
        <v>0</v>
      </c>
      <c r="T32" s="30">
        <v>0</v>
      </c>
      <c r="U32" s="30">
        <v>0</v>
      </c>
      <c r="V32" s="30">
        <v>0</v>
      </c>
      <c r="W32" s="30">
        <v>24</v>
      </c>
      <c r="X32" s="45">
        <v>28</v>
      </c>
      <c r="Y32" s="89"/>
      <c r="Z32" s="48">
        <f t="shared" si="1"/>
        <v>24</v>
      </c>
      <c r="AA32" s="49">
        <f t="shared" si="2"/>
        <v>5976</v>
      </c>
    </row>
    <row r="33" spans="2:27" ht="76.5" x14ac:dyDescent="0.25">
      <c r="B33" s="45">
        <v>29</v>
      </c>
      <c r="C33" s="92" t="s">
        <v>913</v>
      </c>
      <c r="D33" s="93" t="s">
        <v>907</v>
      </c>
      <c r="E33" s="46" t="s">
        <v>156</v>
      </c>
      <c r="F33" s="94">
        <v>50</v>
      </c>
      <c r="G33" s="30"/>
      <c r="H33" s="30"/>
      <c r="I33" s="30"/>
      <c r="J33" s="30"/>
      <c r="K33" s="30"/>
      <c r="L33" s="30"/>
      <c r="M33" s="30"/>
      <c r="N33" s="30"/>
      <c r="O33" s="30"/>
      <c r="P33" s="30"/>
      <c r="Q33" s="30">
        <v>0</v>
      </c>
      <c r="R33" s="30">
        <v>0</v>
      </c>
      <c r="S33" s="30">
        <v>0</v>
      </c>
      <c r="T33" s="30">
        <v>0</v>
      </c>
      <c r="U33" s="30">
        <v>0</v>
      </c>
      <c r="V33" s="30">
        <v>0</v>
      </c>
      <c r="W33" s="30">
        <v>0</v>
      </c>
      <c r="X33" s="45">
        <v>29</v>
      </c>
      <c r="Y33" s="89"/>
      <c r="Z33" s="48">
        <f t="shared" si="1"/>
        <v>0</v>
      </c>
      <c r="AA33" s="49">
        <f t="shared" si="2"/>
        <v>0</v>
      </c>
    </row>
  </sheetData>
  <autoFilter ref="B4:AA4" xr:uid="{19E46D08-A589-4929-8DBF-07FE88E8AA6F}"/>
  <mergeCells count="2">
    <mergeCell ref="C2:D2"/>
    <mergeCell ref="B3:D3"/>
  </mergeCells>
  <conditionalFormatting sqref="G5:W33">
    <cfRule type="cellIs" dxfId="30" priority="1" operator="lessThan">
      <formula>0</formula>
    </cfRule>
    <cfRule type="cellIs" dxfId="29" priority="2" operator="equal">
      <formula>0</formula>
    </cfRule>
    <cfRule type="cellIs" dxfId="28" priority="3" operator="equal">
      <formula>0</formula>
    </cfRule>
  </conditionalFormatting>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AEAE3-1F07-42A0-BB11-88076BBF96F4}">
  <dimension ref="B2:K10"/>
  <sheetViews>
    <sheetView zoomScale="70" zoomScaleNormal="70" workbookViewId="0">
      <selection activeCell="AF16" sqref="AF16"/>
    </sheetView>
  </sheetViews>
  <sheetFormatPr defaultRowHeight="15.75" x14ac:dyDescent="0.25"/>
  <cols>
    <col min="2" max="2" width="9.375" customWidth="1"/>
    <col min="3" max="3" width="26.875" customWidth="1"/>
    <col min="4" max="4" width="44.375" customWidth="1"/>
    <col min="5" max="5" width="18.125" customWidth="1"/>
    <col min="6" max="6" width="12" customWidth="1"/>
    <col min="7" max="8" width="9.375" customWidth="1"/>
    <col min="9" max="9" width="2.25" customWidth="1"/>
    <col min="10" max="10" width="13.75" hidden="1" customWidth="1"/>
    <col min="11" max="11" width="18.125" hidden="1" customWidth="1"/>
  </cols>
  <sheetData>
    <row r="2" spans="2:11" x14ac:dyDescent="0.25">
      <c r="B2" s="7" t="s">
        <v>24</v>
      </c>
      <c r="C2" s="97" t="s">
        <v>947</v>
      </c>
      <c r="D2" s="97"/>
      <c r="E2" s="95">
        <v>45208</v>
      </c>
      <c r="F2" s="104"/>
      <c r="G2" s="104"/>
      <c r="H2" s="102"/>
      <c r="I2" s="102"/>
      <c r="J2" s="36"/>
      <c r="K2" s="38"/>
    </row>
    <row r="3" spans="2:11" x14ac:dyDescent="0.25">
      <c r="B3" s="8"/>
      <c r="C3" s="103"/>
      <c r="D3" s="103"/>
      <c r="E3" s="103"/>
      <c r="F3" s="104"/>
      <c r="G3" s="105">
        <f>SUM(G5:G10)</f>
        <v>705</v>
      </c>
      <c r="H3" s="102"/>
      <c r="I3" s="102"/>
      <c r="J3" s="39">
        <f>SUM(J5:J10)</f>
        <v>705</v>
      </c>
      <c r="K3" s="40">
        <f>SUM(K5:K10)</f>
        <v>5319.91</v>
      </c>
    </row>
    <row r="4" spans="2:11" ht="25.5" x14ac:dyDescent="0.25">
      <c r="B4" s="120" t="s">
        <v>4</v>
      </c>
      <c r="C4" s="120" t="s">
        <v>343</v>
      </c>
      <c r="D4" s="120" t="s">
        <v>5</v>
      </c>
      <c r="E4" s="120" t="s">
        <v>344</v>
      </c>
      <c r="F4" s="121" t="s">
        <v>8</v>
      </c>
      <c r="G4" s="120" t="s">
        <v>13</v>
      </c>
      <c r="H4" s="120" t="s">
        <v>4</v>
      </c>
      <c r="I4" s="2"/>
      <c r="J4" s="43" t="s">
        <v>25</v>
      </c>
      <c r="K4" s="44" t="s">
        <v>347</v>
      </c>
    </row>
    <row r="5" spans="2:11" ht="140.25" x14ac:dyDescent="0.25">
      <c r="B5" s="122">
        <v>1</v>
      </c>
      <c r="C5" s="109" t="str">
        <f>[3]DIREX!B5</f>
        <v>INDÚSTRIA
FENIX
13.759.849/0001-95</v>
      </c>
      <c r="D5" s="106" t="str">
        <f>[3]DIREX!C5</f>
        <v>Troféu de acrílico cristal, com base dupla em acrílico azul dando efeito de degrau, medindo 18 cm de comprimento e 6 cm de altura. Corpo do troféu circular, com 16 cm de diâmetro, representando todas as áreas de competição dos projetos apresentados, sendo na face 1 o logotipo do CEFET-RJ, da Expotec ou Exposup, o nome do Curso vencedor e o ano. Na face 2 a apresentação das atividades da Semana de Extensão, conforme Arte Final apresentada. A aprovação do layout do troféu será realizada pela Chefia do Departamento de Extensão e Assuntos Comunitários - DEAC.</v>
      </c>
      <c r="E5" s="46" t="str">
        <f>[3]DIREX!D5</f>
        <v>UNIDADE</v>
      </c>
      <c r="F5" s="118">
        <f>[3]DIREX!F5</f>
        <v>52</v>
      </c>
      <c r="G5" s="30">
        <v>23</v>
      </c>
      <c r="H5" s="122">
        <v>1</v>
      </c>
      <c r="I5" s="102"/>
      <c r="J5" s="48">
        <f>G5</f>
        <v>23</v>
      </c>
      <c r="K5" s="49">
        <f>F5*J5</f>
        <v>1196</v>
      </c>
    </row>
    <row r="6" spans="2:11" ht="153" x14ac:dyDescent="0.25">
      <c r="B6" s="122">
        <v>2</v>
      </c>
      <c r="C6" s="109" t="str">
        <f>[3]DIREX!B6</f>
        <v>INOVA LASER
28.480.081/0001-93</v>
      </c>
      <c r="D6" s="106" t="str">
        <f>[3]DIREX!C6</f>
        <v>Medalhas em acrílico cristal, com aplicação de adesivo digital, medindo 7,5cm de diâmetro e 0,5 cm de espessura, com vazado para encaixe de fita de cetim. Na face 1 o logotipo do CEFET-RJ, da Expotec/Exposup, a colocação recebida pelo projeto apresentado, (1º lugar) ressaltando a colocação na cor do ouro. Na face 2, o logo da Semana de Extensão, o ano e data do evento. Acompanha fita de cetim na cor da colocação (ouro) medindo 37cm de comprimento e 2,5cm de largura, conforme Arte Final apresentada. A aprovação do layout das medalhas será realizada pela Chefia do Departamento de Extensão e Assuntos Comunitários - DEAC.</v>
      </c>
      <c r="E6" s="46" t="str">
        <f>[3]DIREX!D6</f>
        <v>UNIDADE</v>
      </c>
      <c r="F6" s="118">
        <f>[3]DIREX!F6</f>
        <v>6</v>
      </c>
      <c r="G6" s="30">
        <v>156</v>
      </c>
      <c r="H6" s="122">
        <v>2</v>
      </c>
      <c r="I6" s="102"/>
      <c r="J6" s="48">
        <f t="shared" ref="J6:J10" si="0">G6</f>
        <v>156</v>
      </c>
      <c r="K6" s="49">
        <f t="shared" ref="K6:K10" si="1">F6*J6</f>
        <v>936</v>
      </c>
    </row>
    <row r="7" spans="2:11" ht="153" x14ac:dyDescent="0.25">
      <c r="B7" s="122">
        <v>3</v>
      </c>
      <c r="C7" s="109" t="str">
        <f>[3]DIREX!B7</f>
        <v>INOVA LASER
28.480.081/0001-93</v>
      </c>
      <c r="D7" s="106" t="str">
        <f>[3]DIREX!C7</f>
        <v>Medalhas em acrílico cristal, com aplicação de adesivo digital, medindo 7,5cm de diâmetro e 0,5 cm de espessura, com vazado para encaixe de fita de cetim. Na face 1 o logotipo do CEFET-RJ, da Expotec/Exposup, a colocação recebida pelo projeto apresentado, (2º lugar) ressaltando a colocação na cor da prata. Na face 2, o logo da Semana de Extensão, o ano e data do evento. Acompanha fita de cetim na cor da colocação (prata) medindo 37cm de comprimento e 2,5cm de largura, conforme Arte Final apresentada. A aprovação do layout das medalhas será realizada pela Chefia do Departamento de Extensão e Assuntos Comunitários - DEAC.</v>
      </c>
      <c r="E7" s="46" t="str">
        <f>[3]DIREX!D7</f>
        <v>UNIDADE</v>
      </c>
      <c r="F7" s="118">
        <f>[3]DIREX!F7</f>
        <v>6</v>
      </c>
      <c r="G7" s="30">
        <v>156</v>
      </c>
      <c r="H7" s="122">
        <v>3</v>
      </c>
      <c r="I7" s="102"/>
      <c r="J7" s="48">
        <f t="shared" si="0"/>
        <v>156</v>
      </c>
      <c r="K7" s="49">
        <f t="shared" si="1"/>
        <v>936</v>
      </c>
    </row>
    <row r="8" spans="2:11" ht="153" x14ac:dyDescent="0.25">
      <c r="B8" s="122">
        <v>4</v>
      </c>
      <c r="C8" s="109" t="str">
        <f>[3]DIREX!B8</f>
        <v>INOVA LASER
28.480.081/0001-93</v>
      </c>
      <c r="D8" s="106" t="str">
        <f>[3]DIREX!C8</f>
        <v>Medalhas em acrílico cristal, com aplicação de adesivo digital, medindo 7,5cm de diâmetro e 0,5 cm de espessura, com vazado para encaixe de fita de cetim. Na face 1 o logotipo do CEFET-RJ, da Expotec/Exposup a colocação recebida pelo projeto apresentado, (3º lugar) ressaltando a colocação na cor do bronze. Na face 2, o logo da Semana de Extensão, o ano e data do evento. Acompanha fita de cetim na cor da colocação (bronze) medindo 37cm de comprimento e 2,5cm de largura, conforme Arte Final apresentada. A aprovação do layout das medalhas será realizada pela Chefia do Departamento de Extensão e Assuntos Comunitários - DEAC.</v>
      </c>
      <c r="E8" s="46" t="str">
        <f>[3]DIREX!D8</f>
        <v>UNIDADE</v>
      </c>
      <c r="F8" s="118">
        <f>[3]DIREX!F8</f>
        <v>6</v>
      </c>
      <c r="G8" s="30">
        <v>161</v>
      </c>
      <c r="H8" s="122">
        <v>4</v>
      </c>
      <c r="I8" s="102"/>
      <c r="J8" s="48">
        <f t="shared" si="0"/>
        <v>161</v>
      </c>
      <c r="K8" s="49">
        <f t="shared" si="1"/>
        <v>966</v>
      </c>
    </row>
    <row r="9" spans="2:11" ht="153" x14ac:dyDescent="0.25">
      <c r="B9" s="122">
        <v>5</v>
      </c>
      <c r="C9" s="109" t="str">
        <f>[3]DIREX!B9</f>
        <v>INOVA LASER
28.480.081/0001-93</v>
      </c>
      <c r="D9" s="106" t="str">
        <f>[3]DIREX!C9</f>
        <v xml:space="preserve">Medalhas em acrílico cristal, com aplicação de adesivo digital, medindo 7,5cm de diâmetro e 0,5 cm de espessura, com vazado para encaixe de fita de cetim. Na face 1 o logotipo do CEFET-RJ, da Expotec/Exposup a colocação recebida pelo projeto apresentado, (4º lugar) ressaltando a colocação na cor do cobre. Na face 2, o logo da Semana de Extensão, o ano e data do evento. Acompanha fita de cetim na cor da colocação (cobre) medindo 37cm de comprimento e 2,5cm de largura, conforme Arte Final apresentada. A aprovação do layout das medalhas será realizada pela Chefia do Departamento de Extensão e Assuntos Comunitários - DEAC. </v>
      </c>
      <c r="E9" s="46" t="str">
        <f>[3]DIREX!D9</f>
        <v>UNIDADE</v>
      </c>
      <c r="F9" s="118">
        <f>[3]DIREX!F9</f>
        <v>5.99</v>
      </c>
      <c r="G9" s="30">
        <v>175</v>
      </c>
      <c r="H9" s="122">
        <v>5</v>
      </c>
      <c r="I9" s="102"/>
      <c r="J9" s="48">
        <f t="shared" si="0"/>
        <v>175</v>
      </c>
      <c r="K9" s="49">
        <f t="shared" si="1"/>
        <v>1048.25</v>
      </c>
    </row>
    <row r="10" spans="2:11" ht="140.25" x14ac:dyDescent="0.25">
      <c r="B10" s="122">
        <v>6</v>
      </c>
      <c r="C10" s="109" t="str">
        <f>[3]DIREX!B10</f>
        <v>INOVA LASER
28.480.081/0001-93</v>
      </c>
      <c r="D10" s="106" t="str">
        <f>[3]DIREX!C10</f>
        <v>Medalhas em acrílico cristal, com aplicação de adesivo digital, medindo 7,5cm de diâmetro e 0,5 cm de espessura, com vazado para encaixe de fita de cetim. Na face 1 o logotipo do CEFET-RJ, da Expotec/Exposup, a Menção Honrosa pela apresentação do projeto. Na face 2, o logo da Semana de Extensão, o ano e data do evento. Acompanha fita de cetim na cor azul, medindo 37cm de comprimento e 2,5cm de largura, conforme Arte Final apresentada. A aprovação do layout das medalhas será realizada pela Chefia do Departamento de Extensão e Assuntos Comunitários - DEAC.</v>
      </c>
      <c r="E10" s="46" t="str">
        <f>[3]DIREX!D10</f>
        <v>UNIDADE</v>
      </c>
      <c r="F10" s="118">
        <f>[3]DIREX!F10</f>
        <v>6.99</v>
      </c>
      <c r="G10" s="30">
        <v>34</v>
      </c>
      <c r="H10" s="122">
        <v>6</v>
      </c>
      <c r="I10" s="102"/>
      <c r="J10" s="48">
        <f t="shared" si="0"/>
        <v>34</v>
      </c>
      <c r="K10" s="49">
        <f t="shared" si="1"/>
        <v>237.66</v>
      </c>
    </row>
  </sheetData>
  <mergeCells count="1">
    <mergeCell ref="C2:D2"/>
  </mergeCells>
  <conditionalFormatting sqref="G5:G10">
    <cfRule type="cellIs" dxfId="9" priority="1" operator="lessThan">
      <formula>0</formula>
    </cfRule>
    <cfRule type="cellIs" dxfId="10" priority="2" operator="equal">
      <formula>0</formula>
    </cfRule>
  </conditionalFormatting>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2:AD41"/>
  <sheetViews>
    <sheetView topLeftCell="C1" zoomScale="70" zoomScaleNormal="70" workbookViewId="0">
      <pane xSplit="4" ySplit="4" topLeftCell="G7" activePane="bottomRight" state="frozen"/>
      <selection activeCell="AF16" sqref="AF16"/>
      <selection pane="topRight" activeCell="AF16" sqref="AF16"/>
      <selection pane="bottomLeft" activeCell="AF16" sqref="AF16"/>
      <selection pane="bottomRight" activeCell="AF16" sqref="AF16"/>
    </sheetView>
  </sheetViews>
  <sheetFormatPr defaultRowHeight="15.75" x14ac:dyDescent="0.25"/>
  <cols>
    <col min="1" max="1" width="9" style="4"/>
    <col min="2" max="2" width="13" style="8" customWidth="1"/>
    <col min="3" max="3" width="80.625" style="21" customWidth="1"/>
    <col min="4" max="4" width="17.625" style="4" customWidth="1"/>
    <col min="5" max="5" width="30.625" style="22" customWidth="1"/>
    <col min="6" max="6" width="17.625" style="9" customWidth="1"/>
    <col min="7" max="7" width="8" style="4" customWidth="1"/>
    <col min="8" max="9" width="9" style="4" hidden="1" customWidth="1"/>
    <col min="10" max="10" width="8" style="4" customWidth="1"/>
    <col min="11" max="14" width="9" style="4" hidden="1" customWidth="1"/>
    <col min="15" max="16" width="9" style="4"/>
    <col min="17" max="17" width="0" style="4" hidden="1" customWidth="1"/>
    <col min="18" max="19" width="9" style="4"/>
    <col min="20" max="20" width="0" style="4" hidden="1" customWidth="1"/>
    <col min="21" max="21" width="9" style="4"/>
    <col min="22" max="22" width="13.625" style="4" customWidth="1"/>
    <col min="23" max="23" width="4.625" style="5" customWidth="1"/>
    <col min="24" max="24" width="13.625" style="36" hidden="1" customWidth="1"/>
    <col min="25" max="25" width="17.5" style="5" hidden="1" customWidth="1"/>
    <col min="26" max="30" width="9" style="5"/>
  </cols>
  <sheetData>
    <row r="2" spans="1:30" x14ac:dyDescent="0.25">
      <c r="B2" s="7" t="s">
        <v>24</v>
      </c>
      <c r="C2" s="18" t="s">
        <v>939</v>
      </c>
      <c r="D2" s="99">
        <v>45208</v>
      </c>
      <c r="E2"/>
      <c r="F2"/>
      <c r="G2"/>
      <c r="H2"/>
      <c r="I2" s="100"/>
      <c r="J2" s="100"/>
      <c r="K2" s="100"/>
      <c r="L2" s="100"/>
      <c r="M2" s="100"/>
      <c r="N2" s="100"/>
      <c r="O2" s="100"/>
      <c r="P2" s="100"/>
      <c r="Q2" s="100"/>
      <c r="R2" s="100"/>
      <c r="S2" s="100"/>
      <c r="T2" s="100"/>
      <c r="U2" s="100"/>
      <c r="V2"/>
      <c r="W2"/>
      <c r="X2"/>
      <c r="Y2"/>
    </row>
    <row r="3" spans="1:30" x14ac:dyDescent="0.25">
      <c r="C3" s="101"/>
      <c r="D3" s="102"/>
      <c r="E3" s="103"/>
      <c r="F3" s="104"/>
      <c r="G3" s="105">
        <f t="shared" ref="G3:H3" si="0">SUM(G5:G41)</f>
        <v>6423</v>
      </c>
      <c r="H3" s="105">
        <f t="shared" si="0"/>
        <v>0</v>
      </c>
      <c r="I3" s="105">
        <f>SUM(I5:I41)</f>
        <v>0</v>
      </c>
      <c r="J3" s="105">
        <f>SUM(J5:J179)</f>
        <v>400</v>
      </c>
      <c r="K3" s="105">
        <f>SUM(K5:K179)</f>
        <v>0</v>
      </c>
      <c r="L3" s="105">
        <f>SUM(L5:L179)</f>
        <v>0</v>
      </c>
      <c r="M3" s="105">
        <f>SUM(M5:M179)</f>
        <v>0</v>
      </c>
      <c r="N3" s="105">
        <f>SUM(N5:N179)</f>
        <v>0</v>
      </c>
      <c r="O3" s="105">
        <f t="shared" ref="O3:U3" si="1">SUM(O5:O41)</f>
        <v>1172</v>
      </c>
      <c r="P3" s="105">
        <f t="shared" si="1"/>
        <v>3446</v>
      </c>
      <c r="Q3" s="105">
        <f t="shared" si="1"/>
        <v>0</v>
      </c>
      <c r="R3" s="105">
        <f t="shared" si="1"/>
        <v>2791</v>
      </c>
      <c r="S3" s="105">
        <f t="shared" si="1"/>
        <v>2062</v>
      </c>
      <c r="T3" s="105">
        <f t="shared" si="1"/>
        <v>0</v>
      </c>
      <c r="U3" s="105">
        <f t="shared" si="1"/>
        <v>1919</v>
      </c>
      <c r="V3" s="102"/>
      <c r="W3"/>
      <c r="X3" s="113">
        <f>SUM(X5:X41)</f>
        <v>18213</v>
      </c>
      <c r="Y3" s="114">
        <f>SUM(Y5:Y41)</f>
        <v>169983.35000000003</v>
      </c>
    </row>
    <row r="4" spans="1:30" ht="25.5" x14ac:dyDescent="0.25">
      <c r="B4" s="110" t="s">
        <v>4</v>
      </c>
      <c r="C4" s="110" t="s">
        <v>5</v>
      </c>
      <c r="D4" s="110" t="s">
        <v>6</v>
      </c>
      <c r="E4" s="110" t="s">
        <v>7</v>
      </c>
      <c r="F4" s="112" t="s">
        <v>8</v>
      </c>
      <c r="G4" s="110" t="s">
        <v>346</v>
      </c>
      <c r="H4" s="110" t="s">
        <v>10</v>
      </c>
      <c r="I4" s="110" t="s">
        <v>11</v>
      </c>
      <c r="J4" s="110" t="s">
        <v>12</v>
      </c>
      <c r="K4" s="110" t="s">
        <v>13</v>
      </c>
      <c r="L4" s="110" t="s">
        <v>14</v>
      </c>
      <c r="M4" s="110" t="s">
        <v>15</v>
      </c>
      <c r="N4" s="110" t="s">
        <v>16</v>
      </c>
      <c r="O4" s="110" t="s">
        <v>17</v>
      </c>
      <c r="P4" s="110" t="s">
        <v>18</v>
      </c>
      <c r="Q4" s="110" t="s">
        <v>19</v>
      </c>
      <c r="R4" s="110" t="s">
        <v>20</v>
      </c>
      <c r="S4" s="110" t="s">
        <v>21</v>
      </c>
      <c r="T4" s="110" t="s">
        <v>22</v>
      </c>
      <c r="U4" s="110" t="s">
        <v>23</v>
      </c>
      <c r="V4" s="110" t="s">
        <v>4</v>
      </c>
      <c r="W4"/>
      <c r="X4" s="43" t="s">
        <v>25</v>
      </c>
      <c r="Y4" s="63" t="s">
        <v>347</v>
      </c>
    </row>
    <row r="5" spans="1:30" ht="25.5" hidden="1" x14ac:dyDescent="0.25">
      <c r="B5" s="111">
        <v>1</v>
      </c>
      <c r="C5" s="106" t="s">
        <v>28</v>
      </c>
      <c r="D5" s="107" t="s">
        <v>26</v>
      </c>
      <c r="E5" s="28" t="s">
        <v>27</v>
      </c>
      <c r="F5" s="108">
        <v>0</v>
      </c>
      <c r="G5" s="30">
        <f>[1]PREFEIT!J5</f>
        <v>18</v>
      </c>
      <c r="H5" s="24"/>
      <c r="I5" s="30"/>
      <c r="J5" s="30">
        <f>[1]DIPPG!J5</f>
        <v>0</v>
      </c>
      <c r="K5" s="24"/>
      <c r="L5" s="24"/>
      <c r="M5" s="24"/>
      <c r="N5" s="24"/>
      <c r="O5" s="30">
        <f>'[1]M GRAÇA'!J5</f>
        <v>0</v>
      </c>
      <c r="P5" s="30">
        <f>'[1]N IGUAÇU'!J5</f>
        <v>10</v>
      </c>
      <c r="Q5" s="30"/>
      <c r="R5" s="30">
        <f>[1]FRIB!J5</f>
        <v>5</v>
      </c>
      <c r="S5" s="30">
        <f>[1]ITAGUAÍ!J5</f>
        <v>0</v>
      </c>
      <c r="T5" s="30"/>
      <c r="U5" s="30">
        <f>[1]ANGRA!J5</f>
        <v>10</v>
      </c>
      <c r="V5" s="111">
        <v>1</v>
      </c>
      <c r="W5"/>
      <c r="X5" s="115">
        <f>SUM(G5:U5)</f>
        <v>43</v>
      </c>
      <c r="Y5" s="58">
        <f>F5*X5</f>
        <v>0</v>
      </c>
    </row>
    <row r="6" spans="1:30" s="1" customFormat="1" hidden="1" x14ac:dyDescent="0.25">
      <c r="A6" s="2"/>
      <c r="B6" s="111">
        <v>2</v>
      </c>
      <c r="C6" s="106" t="s">
        <v>29</v>
      </c>
      <c r="D6" s="107" t="s">
        <v>26</v>
      </c>
      <c r="E6" s="28" t="s">
        <v>27</v>
      </c>
      <c r="F6" s="108">
        <v>0</v>
      </c>
      <c r="G6" s="30">
        <f>[1]PREFEIT!J6</f>
        <v>100</v>
      </c>
      <c r="H6" s="24"/>
      <c r="I6" s="30"/>
      <c r="J6" s="30">
        <f>[1]DIPPG!J6</f>
        <v>0</v>
      </c>
      <c r="K6" s="24"/>
      <c r="L6" s="24"/>
      <c r="M6" s="24"/>
      <c r="N6" s="24"/>
      <c r="O6" s="30">
        <f>'[1]M GRAÇA'!J6</f>
        <v>25</v>
      </c>
      <c r="P6" s="30">
        <f>'[1]N IGUAÇU'!J6</f>
        <v>10</v>
      </c>
      <c r="Q6" s="30"/>
      <c r="R6" s="30">
        <f>[1]FRIB!J6</f>
        <v>5</v>
      </c>
      <c r="S6" s="30">
        <f>[1]ITAGUAÍ!J6</f>
        <v>0</v>
      </c>
      <c r="T6" s="30"/>
      <c r="U6" s="30">
        <f>[1]ANGRA!J6</f>
        <v>200</v>
      </c>
      <c r="V6" s="111">
        <v>2</v>
      </c>
      <c r="W6"/>
      <c r="X6" s="115">
        <f t="shared" ref="X6:X41" si="2">SUM(G6:U6)</f>
        <v>340</v>
      </c>
      <c r="Y6" s="58">
        <f t="shared" ref="Y6:Y41" si="3">F6*X6</f>
        <v>0</v>
      </c>
      <c r="Z6" s="3"/>
      <c r="AA6" s="3"/>
      <c r="AB6" s="3"/>
      <c r="AC6" s="3"/>
      <c r="AD6" s="3"/>
    </row>
    <row r="7" spans="1:30" ht="38.25" x14ac:dyDescent="0.25">
      <c r="B7" s="111">
        <v>3</v>
      </c>
      <c r="C7" s="106" t="s">
        <v>31</v>
      </c>
      <c r="D7" s="107" t="s">
        <v>32</v>
      </c>
      <c r="E7" s="109" t="s">
        <v>915</v>
      </c>
      <c r="F7" s="108">
        <v>1.76</v>
      </c>
      <c r="G7" s="30">
        <f>[1]PREFEIT!J7</f>
        <v>150</v>
      </c>
      <c r="H7" s="24"/>
      <c r="I7" s="30"/>
      <c r="J7" s="30">
        <f>[1]DIPPG!J7</f>
        <v>0</v>
      </c>
      <c r="K7" s="24"/>
      <c r="L7" s="24"/>
      <c r="M7" s="24"/>
      <c r="N7" s="24"/>
      <c r="O7" s="30">
        <f>'[1]M GRAÇA'!J7</f>
        <v>50</v>
      </c>
      <c r="P7" s="30">
        <f>'[1]N IGUAÇU'!J7</f>
        <v>100</v>
      </c>
      <c r="Q7" s="30"/>
      <c r="R7" s="30">
        <f>[1]FRIB!J7</f>
        <v>50</v>
      </c>
      <c r="S7" s="30">
        <f>[1]ITAGUAÍ!J7</f>
        <v>0</v>
      </c>
      <c r="T7" s="30"/>
      <c r="U7" s="30">
        <f>[1]ANGRA!J7</f>
        <v>440</v>
      </c>
      <c r="V7" s="111">
        <v>3</v>
      </c>
      <c r="W7"/>
      <c r="X7" s="48">
        <f t="shared" si="2"/>
        <v>790</v>
      </c>
      <c r="Y7" s="49">
        <f t="shared" si="3"/>
        <v>1390.4</v>
      </c>
    </row>
    <row r="8" spans="1:30" ht="38.25" hidden="1" x14ac:dyDescent="0.25">
      <c r="B8" s="111">
        <v>4</v>
      </c>
      <c r="C8" s="106" t="s">
        <v>33</v>
      </c>
      <c r="D8" s="107" t="s">
        <v>34</v>
      </c>
      <c r="E8" s="28" t="s">
        <v>27</v>
      </c>
      <c r="F8" s="108">
        <v>0</v>
      </c>
      <c r="G8" s="30">
        <f>[1]PREFEIT!J8</f>
        <v>15</v>
      </c>
      <c r="H8" s="24"/>
      <c r="I8" s="30"/>
      <c r="J8" s="30">
        <f>[1]DIPPG!J8</f>
        <v>0</v>
      </c>
      <c r="K8" s="24"/>
      <c r="L8" s="24"/>
      <c r="M8" s="24"/>
      <c r="N8" s="24"/>
      <c r="O8" s="30">
        <f>'[1]M GRAÇA'!J8</f>
        <v>0</v>
      </c>
      <c r="P8" s="30">
        <f>'[1]N IGUAÇU'!J8</f>
        <v>10</v>
      </c>
      <c r="Q8" s="30"/>
      <c r="R8" s="30">
        <f>[1]FRIB!J8</f>
        <v>0</v>
      </c>
      <c r="S8" s="30">
        <f>[1]ITAGUAÍ!J8</f>
        <v>0</v>
      </c>
      <c r="T8" s="30"/>
      <c r="U8" s="30">
        <f>[1]ANGRA!J8</f>
        <v>53</v>
      </c>
      <c r="V8" s="111">
        <v>4</v>
      </c>
      <c r="W8"/>
      <c r="X8" s="115">
        <f t="shared" si="2"/>
        <v>78</v>
      </c>
      <c r="Y8" s="58">
        <f t="shared" si="3"/>
        <v>0</v>
      </c>
    </row>
    <row r="9" spans="1:30" ht="25.5" x14ac:dyDescent="0.25">
      <c r="B9" s="111">
        <v>5</v>
      </c>
      <c r="C9" s="106" t="s">
        <v>916</v>
      </c>
      <c r="D9" s="107" t="s">
        <v>917</v>
      </c>
      <c r="E9" s="109" t="s">
        <v>918</v>
      </c>
      <c r="F9" s="108">
        <v>1117.9100000000001</v>
      </c>
      <c r="G9" s="30">
        <f>[1]PREFEIT!J9</f>
        <v>16</v>
      </c>
      <c r="H9" s="24"/>
      <c r="I9" s="30"/>
      <c r="J9" s="30">
        <f>[1]DIPPG!J9</f>
        <v>0</v>
      </c>
      <c r="K9" s="24"/>
      <c r="L9" s="24"/>
      <c r="M9" s="24"/>
      <c r="N9" s="24"/>
      <c r="O9" s="30">
        <f>'[1]M GRAÇA'!J9</f>
        <v>0</v>
      </c>
      <c r="P9" s="30">
        <f>'[1]N IGUAÇU'!J9</f>
        <v>1</v>
      </c>
      <c r="Q9" s="30"/>
      <c r="R9" s="30">
        <f>[1]FRIB!J9</f>
        <v>0</v>
      </c>
      <c r="S9" s="30">
        <f>[1]ITAGUAÍ!J9</f>
        <v>0</v>
      </c>
      <c r="T9" s="30"/>
      <c r="U9" s="30">
        <f>[1]ANGRA!J9</f>
        <v>0</v>
      </c>
      <c r="V9" s="111">
        <v>5</v>
      </c>
      <c r="W9"/>
      <c r="X9" s="48">
        <f t="shared" si="2"/>
        <v>17</v>
      </c>
      <c r="Y9" s="49">
        <f t="shared" si="3"/>
        <v>19004.47</v>
      </c>
    </row>
    <row r="10" spans="1:30" ht="25.5" x14ac:dyDescent="0.25">
      <c r="B10" s="111">
        <v>6</v>
      </c>
      <c r="C10" s="106" t="s">
        <v>919</v>
      </c>
      <c r="D10" s="107" t="s">
        <v>917</v>
      </c>
      <c r="E10" s="109" t="s">
        <v>920</v>
      </c>
      <c r="F10" s="108">
        <v>207.99</v>
      </c>
      <c r="G10" s="30">
        <f>[1]PREFEIT!J10</f>
        <v>6</v>
      </c>
      <c r="H10" s="24"/>
      <c r="I10" s="30"/>
      <c r="J10" s="30">
        <f>[1]DIPPG!J10</f>
        <v>0</v>
      </c>
      <c r="K10" s="24"/>
      <c r="L10" s="24"/>
      <c r="M10" s="24"/>
      <c r="N10" s="24"/>
      <c r="O10" s="30">
        <f>'[1]M GRAÇA'!J10</f>
        <v>0</v>
      </c>
      <c r="P10" s="30">
        <f>'[1]N IGUAÇU'!J10</f>
        <v>3</v>
      </c>
      <c r="Q10" s="30"/>
      <c r="R10" s="30">
        <f>[1]FRIB!J10</f>
        <v>0</v>
      </c>
      <c r="S10" s="30">
        <f>[1]ITAGUAÍ!J10</f>
        <v>1</v>
      </c>
      <c r="T10" s="30"/>
      <c r="U10" s="30">
        <f>[1]ANGRA!J10</f>
        <v>0</v>
      </c>
      <c r="V10" s="111">
        <v>6</v>
      </c>
      <c r="W10"/>
      <c r="X10" s="48">
        <f t="shared" si="2"/>
        <v>10</v>
      </c>
      <c r="Y10" s="49">
        <f t="shared" si="3"/>
        <v>2079.9</v>
      </c>
    </row>
    <row r="11" spans="1:30" ht="25.5" x14ac:dyDescent="0.25">
      <c r="B11" s="111">
        <v>7</v>
      </c>
      <c r="C11" s="106" t="s">
        <v>921</v>
      </c>
      <c r="D11" s="107" t="s">
        <v>917</v>
      </c>
      <c r="E11" s="109" t="s">
        <v>922</v>
      </c>
      <c r="F11" s="108">
        <v>90.09</v>
      </c>
      <c r="G11" s="30">
        <f>[1]PREFEIT!J11</f>
        <v>8</v>
      </c>
      <c r="H11" s="24"/>
      <c r="I11" s="30"/>
      <c r="J11" s="30">
        <f>[1]DIPPG!J11</f>
        <v>0</v>
      </c>
      <c r="K11" s="24"/>
      <c r="L11" s="24"/>
      <c r="M11" s="24"/>
      <c r="N11" s="24"/>
      <c r="O11" s="30">
        <f>'[1]M GRAÇA'!J11</f>
        <v>0</v>
      </c>
      <c r="P11" s="30">
        <f>'[1]N IGUAÇU'!J11</f>
        <v>2</v>
      </c>
      <c r="Q11" s="30"/>
      <c r="R11" s="30">
        <f>[1]FRIB!J11</f>
        <v>0</v>
      </c>
      <c r="S11" s="30">
        <f>[1]ITAGUAÍ!J11</f>
        <v>1</v>
      </c>
      <c r="T11" s="30"/>
      <c r="U11" s="30">
        <f>[1]ANGRA!J11</f>
        <v>0</v>
      </c>
      <c r="V11" s="111">
        <v>7</v>
      </c>
      <c r="W11"/>
      <c r="X11" s="48">
        <f t="shared" si="2"/>
        <v>11</v>
      </c>
      <c r="Y11" s="49">
        <f t="shared" si="3"/>
        <v>990.99</v>
      </c>
    </row>
    <row r="12" spans="1:30" ht="25.5" x14ac:dyDescent="0.25">
      <c r="B12" s="111">
        <v>8</v>
      </c>
      <c r="C12" s="106" t="s">
        <v>923</v>
      </c>
      <c r="D12" s="107" t="s">
        <v>917</v>
      </c>
      <c r="E12" s="109" t="s">
        <v>920</v>
      </c>
      <c r="F12" s="108">
        <v>12.81</v>
      </c>
      <c r="G12" s="30">
        <f>[1]PREFEIT!J12</f>
        <v>50</v>
      </c>
      <c r="H12" s="24"/>
      <c r="I12" s="30"/>
      <c r="J12" s="30">
        <f>[1]DIPPG!J12</f>
        <v>0</v>
      </c>
      <c r="K12" s="24"/>
      <c r="L12" s="24"/>
      <c r="M12" s="24"/>
      <c r="N12" s="24"/>
      <c r="O12" s="30">
        <f>'[1]M GRAÇA'!J12</f>
        <v>0</v>
      </c>
      <c r="P12" s="30">
        <f>'[1]N IGUAÇU'!J12</f>
        <v>10</v>
      </c>
      <c r="Q12" s="30"/>
      <c r="R12" s="30">
        <f>[1]FRIB!J12</f>
        <v>0</v>
      </c>
      <c r="S12" s="30">
        <f>[1]ITAGUAÍ!J12</f>
        <v>0</v>
      </c>
      <c r="T12" s="30"/>
      <c r="U12" s="30">
        <f>[1]ANGRA!J12</f>
        <v>0</v>
      </c>
      <c r="V12" s="111">
        <v>8</v>
      </c>
      <c r="W12"/>
      <c r="X12" s="48">
        <f t="shared" si="2"/>
        <v>60</v>
      </c>
      <c r="Y12" s="49">
        <f t="shared" si="3"/>
        <v>768.6</v>
      </c>
    </row>
    <row r="13" spans="1:30" ht="25.5" x14ac:dyDescent="0.25">
      <c r="B13" s="111">
        <v>9</v>
      </c>
      <c r="C13" s="106" t="s">
        <v>924</v>
      </c>
      <c r="D13" s="107" t="s">
        <v>917</v>
      </c>
      <c r="E13" s="109" t="s">
        <v>920</v>
      </c>
      <c r="F13" s="108">
        <v>18.22</v>
      </c>
      <c r="G13" s="30">
        <f>[1]PREFEIT!J13</f>
        <v>50</v>
      </c>
      <c r="H13" s="24"/>
      <c r="I13" s="30"/>
      <c r="J13" s="30">
        <f>[1]DIPPG!J13</f>
        <v>0</v>
      </c>
      <c r="K13" s="24"/>
      <c r="L13" s="24"/>
      <c r="M13" s="24"/>
      <c r="N13" s="24"/>
      <c r="O13" s="30">
        <f>'[1]M GRAÇA'!J13</f>
        <v>0</v>
      </c>
      <c r="P13" s="30">
        <f>'[1]N IGUAÇU'!J13</f>
        <v>10</v>
      </c>
      <c r="Q13" s="30"/>
      <c r="R13" s="30">
        <f>[1]FRIB!J13</f>
        <v>0</v>
      </c>
      <c r="S13" s="30">
        <f>[1]ITAGUAÍ!J13</f>
        <v>0</v>
      </c>
      <c r="T13" s="30"/>
      <c r="U13" s="30">
        <f>[1]ANGRA!J13</f>
        <v>0</v>
      </c>
      <c r="V13" s="111">
        <v>9</v>
      </c>
      <c r="W13"/>
      <c r="X13" s="48">
        <f t="shared" si="2"/>
        <v>60</v>
      </c>
      <c r="Y13" s="49">
        <f t="shared" si="3"/>
        <v>1093.1999999999998</v>
      </c>
    </row>
    <row r="14" spans="1:30" ht="25.5" x14ac:dyDescent="0.25">
      <c r="B14" s="111">
        <v>10</v>
      </c>
      <c r="C14" s="106" t="s">
        <v>925</v>
      </c>
      <c r="D14" s="107" t="s">
        <v>917</v>
      </c>
      <c r="E14" s="109" t="s">
        <v>918</v>
      </c>
      <c r="F14" s="108">
        <v>22.78</v>
      </c>
      <c r="G14" s="30">
        <f>[1]PREFEIT!J14</f>
        <v>70</v>
      </c>
      <c r="H14" s="24"/>
      <c r="I14" s="30"/>
      <c r="J14" s="30">
        <f>[1]DIPPG!J14</f>
        <v>0</v>
      </c>
      <c r="K14" s="24"/>
      <c r="L14" s="24"/>
      <c r="M14" s="24"/>
      <c r="N14" s="24"/>
      <c r="O14" s="30">
        <f>'[1]M GRAÇA'!J14</f>
        <v>0</v>
      </c>
      <c r="P14" s="30">
        <f>'[1]N IGUAÇU'!J14</f>
        <v>0</v>
      </c>
      <c r="Q14" s="30"/>
      <c r="R14" s="30">
        <f>[1]FRIB!J14</f>
        <v>0</v>
      </c>
      <c r="S14" s="30">
        <f>[1]ITAGUAÍ!J14</f>
        <v>0</v>
      </c>
      <c r="T14" s="30"/>
      <c r="U14" s="30">
        <f>[1]ANGRA!J14</f>
        <v>0</v>
      </c>
      <c r="V14" s="111">
        <v>10</v>
      </c>
      <c r="W14"/>
      <c r="X14" s="48">
        <f t="shared" si="2"/>
        <v>70</v>
      </c>
      <c r="Y14" s="49">
        <f t="shared" si="3"/>
        <v>1594.6000000000001</v>
      </c>
    </row>
    <row r="15" spans="1:30" ht="25.5" x14ac:dyDescent="0.25">
      <c r="B15" s="111">
        <v>11</v>
      </c>
      <c r="C15" s="106" t="s">
        <v>58</v>
      </c>
      <c r="D15" s="107" t="s">
        <v>917</v>
      </c>
      <c r="E15" s="109" t="s">
        <v>926</v>
      </c>
      <c r="F15" s="108">
        <v>48.99</v>
      </c>
      <c r="G15" s="30">
        <f>[1]PREFEIT!J15</f>
        <v>20</v>
      </c>
      <c r="H15" s="24"/>
      <c r="I15" s="30"/>
      <c r="J15" s="30">
        <f>[1]DIPPG!J15</f>
        <v>0</v>
      </c>
      <c r="K15" s="24"/>
      <c r="L15" s="24"/>
      <c r="M15" s="24"/>
      <c r="N15" s="24"/>
      <c r="O15" s="30">
        <f>'[1]M GRAÇA'!J15</f>
        <v>0</v>
      </c>
      <c r="P15" s="30">
        <f>'[1]N IGUAÇU'!J15</f>
        <v>10</v>
      </c>
      <c r="Q15" s="30"/>
      <c r="R15" s="30">
        <f>[1]FRIB!J15</f>
        <v>0</v>
      </c>
      <c r="S15" s="30">
        <f>[1]ITAGUAÍ!J15</f>
        <v>0</v>
      </c>
      <c r="T15" s="30"/>
      <c r="U15" s="30">
        <f>[1]ANGRA!J15</f>
        <v>200</v>
      </c>
      <c r="V15" s="111">
        <v>11</v>
      </c>
      <c r="W15"/>
      <c r="X15" s="48">
        <f t="shared" si="2"/>
        <v>230</v>
      </c>
      <c r="Y15" s="49">
        <f t="shared" si="3"/>
        <v>11267.7</v>
      </c>
    </row>
    <row r="16" spans="1:30" ht="25.5" x14ac:dyDescent="0.25">
      <c r="B16" s="111">
        <v>12</v>
      </c>
      <c r="C16" s="106" t="s">
        <v>927</v>
      </c>
      <c r="D16" s="107" t="s">
        <v>917</v>
      </c>
      <c r="E16" s="109" t="s">
        <v>926</v>
      </c>
      <c r="F16" s="108">
        <v>17.989999999999998</v>
      </c>
      <c r="G16" s="30">
        <f>[1]PREFEIT!J16</f>
        <v>0</v>
      </c>
      <c r="H16" s="24"/>
      <c r="I16" s="30"/>
      <c r="J16" s="30">
        <f>[1]DIPPG!J16</f>
        <v>0</v>
      </c>
      <c r="K16" s="24"/>
      <c r="L16" s="24"/>
      <c r="M16" s="24"/>
      <c r="N16" s="24"/>
      <c r="O16" s="30">
        <f>'[1]M GRAÇA'!J16</f>
        <v>0</v>
      </c>
      <c r="P16" s="30">
        <f>'[1]N IGUAÇU'!J16</f>
        <v>50</v>
      </c>
      <c r="Q16" s="30"/>
      <c r="R16" s="30">
        <f>[1]FRIB!J16</f>
        <v>0</v>
      </c>
      <c r="S16" s="30">
        <f>[1]ITAGUAÍ!J16</f>
        <v>0</v>
      </c>
      <c r="T16" s="30"/>
      <c r="U16" s="30">
        <f>[1]ANGRA!J16</f>
        <v>0</v>
      </c>
      <c r="V16" s="111">
        <v>12</v>
      </c>
      <c r="W16"/>
      <c r="X16" s="48">
        <f t="shared" si="2"/>
        <v>50</v>
      </c>
      <c r="Y16" s="49">
        <f t="shared" si="3"/>
        <v>899.49999999999989</v>
      </c>
    </row>
    <row r="17" spans="2:25" ht="25.5" x14ac:dyDescent="0.25">
      <c r="B17" s="111">
        <v>13</v>
      </c>
      <c r="C17" s="106" t="s">
        <v>928</v>
      </c>
      <c r="D17" s="107" t="s">
        <v>917</v>
      </c>
      <c r="E17" s="109" t="s">
        <v>926</v>
      </c>
      <c r="F17" s="108">
        <v>120</v>
      </c>
      <c r="G17" s="30">
        <f>[1]PREFEIT!J17</f>
        <v>20</v>
      </c>
      <c r="H17" s="24"/>
      <c r="I17" s="30"/>
      <c r="J17" s="30">
        <f>[1]DIPPG!J17</f>
        <v>0</v>
      </c>
      <c r="K17" s="24"/>
      <c r="L17" s="24"/>
      <c r="M17" s="24"/>
      <c r="N17" s="24"/>
      <c r="O17" s="30">
        <f>'[1]M GRAÇA'!J17</f>
        <v>0</v>
      </c>
      <c r="P17" s="30">
        <f>'[1]N IGUAÇU'!J17</f>
        <v>2</v>
      </c>
      <c r="Q17" s="30"/>
      <c r="R17" s="30">
        <f>[1]FRIB!J17</f>
        <v>0</v>
      </c>
      <c r="S17" s="30">
        <f>[1]ITAGUAÍ!J17</f>
        <v>30</v>
      </c>
      <c r="T17" s="30"/>
      <c r="U17" s="30">
        <f>[1]ANGRA!J17</f>
        <v>0</v>
      </c>
      <c r="V17" s="111">
        <v>13</v>
      </c>
      <c r="W17"/>
      <c r="X17" s="48">
        <f t="shared" si="2"/>
        <v>52</v>
      </c>
      <c r="Y17" s="49">
        <f t="shared" si="3"/>
        <v>6240</v>
      </c>
    </row>
    <row r="18" spans="2:25" ht="38.25" x14ac:dyDescent="0.25">
      <c r="B18" s="111">
        <v>14</v>
      </c>
      <c r="C18" s="106" t="s">
        <v>929</v>
      </c>
      <c r="D18" s="107" t="s">
        <v>917</v>
      </c>
      <c r="E18" s="109" t="s">
        <v>926</v>
      </c>
      <c r="F18" s="108">
        <v>16.7</v>
      </c>
      <c r="G18" s="30">
        <f>[1]PREFEIT!J18</f>
        <v>0</v>
      </c>
      <c r="H18" s="24"/>
      <c r="I18" s="30"/>
      <c r="J18" s="30">
        <f>[1]DIPPG!J18</f>
        <v>0</v>
      </c>
      <c r="K18" s="24"/>
      <c r="L18" s="24"/>
      <c r="M18" s="24"/>
      <c r="N18" s="24"/>
      <c r="O18" s="30">
        <f>'[1]M GRAÇA'!J18</f>
        <v>1000</v>
      </c>
      <c r="P18" s="30">
        <f>'[1]N IGUAÇU'!J18</f>
        <v>0</v>
      </c>
      <c r="Q18" s="30"/>
      <c r="R18" s="30">
        <f>[1]FRIB!J18</f>
        <v>0</v>
      </c>
      <c r="S18" s="30">
        <f>[1]ITAGUAÍ!J18</f>
        <v>0</v>
      </c>
      <c r="T18" s="30"/>
      <c r="U18" s="30">
        <f>[1]ANGRA!J18</f>
        <v>0</v>
      </c>
      <c r="V18" s="111">
        <v>14</v>
      </c>
      <c r="W18"/>
      <c r="X18" s="48">
        <f t="shared" si="2"/>
        <v>1000</v>
      </c>
      <c r="Y18" s="49">
        <f t="shared" si="3"/>
        <v>16700</v>
      </c>
    </row>
    <row r="19" spans="2:25" ht="38.25" x14ac:dyDescent="0.25">
      <c r="B19" s="111">
        <v>15</v>
      </c>
      <c r="C19" s="106" t="s">
        <v>72</v>
      </c>
      <c r="D19" s="107" t="s">
        <v>917</v>
      </c>
      <c r="E19" s="109" t="s">
        <v>930</v>
      </c>
      <c r="F19" s="108">
        <v>36.99</v>
      </c>
      <c r="G19" s="30">
        <f>[1]PREFEIT!J19</f>
        <v>30</v>
      </c>
      <c r="H19" s="24"/>
      <c r="I19" s="30"/>
      <c r="J19" s="30">
        <f>[1]DIPPG!J19</f>
        <v>0</v>
      </c>
      <c r="K19" s="24"/>
      <c r="L19" s="24"/>
      <c r="M19" s="24"/>
      <c r="N19" s="24"/>
      <c r="O19" s="30">
        <f>'[1]M GRAÇA'!J19</f>
        <v>50</v>
      </c>
      <c r="P19" s="30">
        <f>'[1]N IGUAÇU'!J19</f>
        <v>10</v>
      </c>
      <c r="Q19" s="30"/>
      <c r="R19" s="30">
        <f>[1]FRIB!J19</f>
        <v>400</v>
      </c>
      <c r="S19" s="30">
        <f>[1]ITAGUAÍ!J19</f>
        <v>0</v>
      </c>
      <c r="T19" s="30"/>
      <c r="U19" s="30">
        <f>[1]ANGRA!J19</f>
        <v>0</v>
      </c>
      <c r="V19" s="111">
        <v>15</v>
      </c>
      <c r="W19"/>
      <c r="X19" s="48">
        <f t="shared" si="2"/>
        <v>490</v>
      </c>
      <c r="Y19" s="49">
        <f t="shared" si="3"/>
        <v>18125.100000000002</v>
      </c>
    </row>
    <row r="20" spans="2:25" ht="38.25" x14ac:dyDescent="0.25">
      <c r="B20" s="111">
        <v>16</v>
      </c>
      <c r="C20" s="106" t="s">
        <v>78</v>
      </c>
      <c r="D20" s="107" t="s">
        <v>917</v>
      </c>
      <c r="E20" s="109" t="s">
        <v>931</v>
      </c>
      <c r="F20" s="108">
        <v>36.99</v>
      </c>
      <c r="G20" s="30">
        <f>[1]PREFEIT!J20</f>
        <v>80</v>
      </c>
      <c r="H20" s="24"/>
      <c r="I20" s="30"/>
      <c r="J20" s="30">
        <f>[1]DIPPG!J20</f>
        <v>0</v>
      </c>
      <c r="K20" s="24"/>
      <c r="L20" s="24"/>
      <c r="M20" s="24"/>
      <c r="N20" s="24"/>
      <c r="O20" s="30">
        <f>'[1]M GRAÇA'!J20</f>
        <v>0</v>
      </c>
      <c r="P20" s="30">
        <f>'[1]N IGUAÇU'!J20</f>
        <v>5</v>
      </c>
      <c r="Q20" s="30"/>
      <c r="R20" s="30">
        <f>[1]FRIB!J20</f>
        <v>50</v>
      </c>
      <c r="S20" s="30">
        <f>[1]ITAGUAÍ!J20</f>
        <v>30</v>
      </c>
      <c r="T20" s="30"/>
      <c r="U20" s="30">
        <f>[1]ANGRA!J20</f>
        <v>100</v>
      </c>
      <c r="V20" s="111">
        <v>16</v>
      </c>
      <c r="W20"/>
      <c r="X20" s="48">
        <f t="shared" si="2"/>
        <v>265</v>
      </c>
      <c r="Y20" s="49">
        <f t="shared" si="3"/>
        <v>9802.35</v>
      </c>
    </row>
    <row r="21" spans="2:25" hidden="1" x14ac:dyDescent="0.25">
      <c r="B21" s="111">
        <v>17</v>
      </c>
      <c r="C21" s="106" t="s">
        <v>90</v>
      </c>
      <c r="D21" s="107" t="s">
        <v>917</v>
      </c>
      <c r="E21" s="28" t="s">
        <v>27</v>
      </c>
      <c r="F21" s="108">
        <v>0</v>
      </c>
      <c r="G21" s="30">
        <f>[1]PREFEIT!J21</f>
        <v>20</v>
      </c>
      <c r="H21" s="24"/>
      <c r="I21" s="30"/>
      <c r="J21" s="30">
        <f>[1]DIPPG!J21</f>
        <v>0</v>
      </c>
      <c r="K21" s="24"/>
      <c r="L21" s="24"/>
      <c r="M21" s="24"/>
      <c r="N21" s="24"/>
      <c r="O21" s="30">
        <f>'[1]M GRAÇA'!J21</f>
        <v>0</v>
      </c>
      <c r="P21" s="30">
        <f>'[1]N IGUAÇU'!J21</f>
        <v>25</v>
      </c>
      <c r="Q21" s="30"/>
      <c r="R21" s="30">
        <f>[1]FRIB!J21</f>
        <v>0</v>
      </c>
      <c r="S21" s="30">
        <f>[1]ITAGUAÍ!J21</f>
        <v>0</v>
      </c>
      <c r="T21" s="30"/>
      <c r="U21" s="30">
        <f>[1]ANGRA!J21</f>
        <v>0</v>
      </c>
      <c r="V21" s="111">
        <v>17</v>
      </c>
      <c r="W21"/>
      <c r="X21" s="115">
        <f t="shared" si="2"/>
        <v>45</v>
      </c>
      <c r="Y21" s="58">
        <f t="shared" si="3"/>
        <v>0</v>
      </c>
    </row>
    <row r="22" spans="2:25" ht="24.95" customHeight="1" x14ac:dyDescent="0.25">
      <c r="B22" s="111">
        <v>18</v>
      </c>
      <c r="C22" s="106" t="s">
        <v>93</v>
      </c>
      <c r="D22" s="107" t="s">
        <v>917</v>
      </c>
      <c r="E22" s="109" t="s">
        <v>915</v>
      </c>
      <c r="F22" s="108">
        <v>5.62</v>
      </c>
      <c r="G22" s="30">
        <f>[1]PREFEIT!J22</f>
        <v>0</v>
      </c>
      <c r="H22" s="24"/>
      <c r="I22" s="30"/>
      <c r="J22" s="30">
        <f>[1]DIPPG!J22</f>
        <v>0</v>
      </c>
      <c r="K22" s="24"/>
      <c r="L22" s="24"/>
      <c r="M22" s="24"/>
      <c r="N22" s="24"/>
      <c r="O22" s="30">
        <f>'[1]M GRAÇA'!J22</f>
        <v>30</v>
      </c>
      <c r="P22" s="30">
        <f>'[1]N IGUAÇU'!J22</f>
        <v>100</v>
      </c>
      <c r="Q22" s="30"/>
      <c r="R22" s="30">
        <f>[1]FRIB!J22</f>
        <v>200</v>
      </c>
      <c r="S22" s="30">
        <f>[1]ITAGUAÍ!J22</f>
        <v>0</v>
      </c>
      <c r="T22" s="30"/>
      <c r="U22" s="30">
        <f>[1]ANGRA!J22</f>
        <v>0</v>
      </c>
      <c r="V22" s="111">
        <v>18</v>
      </c>
      <c r="W22"/>
      <c r="X22" s="48">
        <f t="shared" si="2"/>
        <v>330</v>
      </c>
      <c r="Y22" s="49">
        <f t="shared" si="3"/>
        <v>1854.6000000000001</v>
      </c>
    </row>
    <row r="23" spans="2:25" ht="24.95" customHeight="1" x14ac:dyDescent="0.25">
      <c r="B23" s="111">
        <v>19</v>
      </c>
      <c r="C23" s="106" t="s">
        <v>94</v>
      </c>
      <c r="D23" s="107" t="s">
        <v>917</v>
      </c>
      <c r="E23" s="109" t="s">
        <v>915</v>
      </c>
      <c r="F23" s="108">
        <v>3.65</v>
      </c>
      <c r="G23" s="30">
        <f>[1]PREFEIT!J23</f>
        <v>30</v>
      </c>
      <c r="H23" s="24"/>
      <c r="I23" s="30"/>
      <c r="J23" s="30">
        <f>[1]DIPPG!J23</f>
        <v>0</v>
      </c>
      <c r="K23" s="24"/>
      <c r="L23" s="24"/>
      <c r="M23" s="24"/>
      <c r="N23" s="24"/>
      <c r="O23" s="30">
        <f>'[1]M GRAÇA'!J23</f>
        <v>15</v>
      </c>
      <c r="P23" s="30">
        <f>'[1]N IGUAÇU'!J23</f>
        <v>100</v>
      </c>
      <c r="Q23" s="30"/>
      <c r="R23" s="30">
        <f>[1]FRIB!J23</f>
        <v>0</v>
      </c>
      <c r="S23" s="30">
        <f>[1]ITAGUAÍ!J23</f>
        <v>0</v>
      </c>
      <c r="T23" s="30"/>
      <c r="U23" s="30">
        <f>[1]ANGRA!J23</f>
        <v>50</v>
      </c>
      <c r="V23" s="111">
        <v>19</v>
      </c>
      <c r="W23"/>
      <c r="X23" s="48">
        <f t="shared" si="2"/>
        <v>195</v>
      </c>
      <c r="Y23" s="49">
        <f t="shared" si="3"/>
        <v>711.75</v>
      </c>
    </row>
    <row r="24" spans="2:25" ht="24.95" customHeight="1" x14ac:dyDescent="0.25">
      <c r="B24" s="111">
        <v>20</v>
      </c>
      <c r="C24" s="106" t="s">
        <v>104</v>
      </c>
      <c r="D24" s="107" t="s">
        <v>917</v>
      </c>
      <c r="E24" s="109" t="s">
        <v>932</v>
      </c>
      <c r="F24" s="108">
        <v>359.99</v>
      </c>
      <c r="G24" s="30">
        <f>[1]PREFEIT!J24</f>
        <v>30</v>
      </c>
      <c r="H24" s="24"/>
      <c r="I24" s="30"/>
      <c r="J24" s="30">
        <f>[1]DIPPG!J24</f>
        <v>0</v>
      </c>
      <c r="K24" s="24"/>
      <c r="L24" s="24"/>
      <c r="M24" s="24"/>
      <c r="N24" s="24"/>
      <c r="O24" s="30">
        <f>'[1]M GRAÇA'!J24</f>
        <v>1</v>
      </c>
      <c r="P24" s="30">
        <f>'[1]N IGUAÇU'!J24</f>
        <v>1</v>
      </c>
      <c r="Q24" s="30"/>
      <c r="R24" s="30">
        <f>[1]FRIB!J24</f>
        <v>0</v>
      </c>
      <c r="S24" s="30">
        <f>[1]ITAGUAÍ!J24</f>
        <v>0</v>
      </c>
      <c r="T24" s="30"/>
      <c r="U24" s="30">
        <f>[1]ANGRA!J24</f>
        <v>0</v>
      </c>
      <c r="V24" s="111">
        <v>20</v>
      </c>
      <c r="W24"/>
      <c r="X24" s="48">
        <f t="shared" si="2"/>
        <v>32</v>
      </c>
      <c r="Y24" s="49">
        <f t="shared" si="3"/>
        <v>11519.68</v>
      </c>
    </row>
    <row r="25" spans="2:25" ht="24.95" customHeight="1" x14ac:dyDescent="0.25">
      <c r="B25" s="111">
        <v>21</v>
      </c>
      <c r="C25" s="106" t="s">
        <v>933</v>
      </c>
      <c r="D25" s="107" t="s">
        <v>917</v>
      </c>
      <c r="E25" s="109" t="s">
        <v>932</v>
      </c>
      <c r="F25" s="108">
        <v>389.89</v>
      </c>
      <c r="G25" s="30">
        <f>[1]PREFEIT!J25</f>
        <v>60</v>
      </c>
      <c r="H25" s="24"/>
      <c r="I25" s="30"/>
      <c r="J25" s="30">
        <f>[1]DIPPG!J25</f>
        <v>0</v>
      </c>
      <c r="K25" s="24"/>
      <c r="L25" s="24"/>
      <c r="M25" s="24"/>
      <c r="N25" s="24"/>
      <c r="O25" s="30">
        <f>'[1]M GRAÇA'!J25</f>
        <v>1</v>
      </c>
      <c r="P25" s="30">
        <f>'[1]N IGUAÇU'!J25</f>
        <v>1</v>
      </c>
      <c r="Q25" s="30"/>
      <c r="R25" s="30">
        <f>[1]FRIB!J25</f>
        <v>19</v>
      </c>
      <c r="S25" s="30">
        <f>[1]ITAGUAÍ!J25</f>
        <v>0</v>
      </c>
      <c r="T25" s="30"/>
      <c r="U25" s="30">
        <f>[1]ANGRA!J25</f>
        <v>20</v>
      </c>
      <c r="V25" s="111">
        <v>20</v>
      </c>
      <c r="W25"/>
      <c r="X25" s="48">
        <f t="shared" si="2"/>
        <v>101</v>
      </c>
      <c r="Y25" s="49">
        <f t="shared" si="3"/>
        <v>39378.89</v>
      </c>
    </row>
    <row r="26" spans="2:25" ht="24.95" customHeight="1" x14ac:dyDescent="0.25">
      <c r="B26" s="111">
        <v>22</v>
      </c>
      <c r="C26" s="106" t="s">
        <v>117</v>
      </c>
      <c r="D26" s="107" t="s">
        <v>917</v>
      </c>
      <c r="E26" s="109" t="s">
        <v>934</v>
      </c>
      <c r="F26" s="108">
        <v>79</v>
      </c>
      <c r="G26" s="30">
        <f>[1]PREFEIT!J26</f>
        <v>130</v>
      </c>
      <c r="H26" s="24"/>
      <c r="I26" s="30"/>
      <c r="J26" s="30">
        <f>[1]DIPPG!J26</f>
        <v>0</v>
      </c>
      <c r="K26" s="24"/>
      <c r="L26" s="24"/>
      <c r="M26" s="24"/>
      <c r="N26" s="24"/>
      <c r="O26" s="30">
        <f>'[1]M GRAÇA'!J26</f>
        <v>0</v>
      </c>
      <c r="P26" s="30">
        <f>'[1]N IGUAÇU'!J26</f>
        <v>1</v>
      </c>
      <c r="Q26" s="30"/>
      <c r="R26" s="30">
        <f>[1]FRIB!J26</f>
        <v>2</v>
      </c>
      <c r="S26" s="30">
        <f>[1]ITAGUAÍ!J26</f>
        <v>0</v>
      </c>
      <c r="T26" s="30"/>
      <c r="U26" s="30">
        <f>[1]ANGRA!J26</f>
        <v>0</v>
      </c>
      <c r="V26" s="111">
        <v>20</v>
      </c>
      <c r="W26"/>
      <c r="X26" s="48">
        <f t="shared" si="2"/>
        <v>133</v>
      </c>
      <c r="Y26" s="49">
        <f t="shared" si="3"/>
        <v>10507</v>
      </c>
    </row>
    <row r="27" spans="2:25" ht="24.95" customHeight="1" x14ac:dyDescent="0.25">
      <c r="B27" s="111">
        <v>23</v>
      </c>
      <c r="C27" s="106" t="s">
        <v>935</v>
      </c>
      <c r="D27" s="107" t="s">
        <v>917</v>
      </c>
      <c r="E27" s="109" t="s">
        <v>915</v>
      </c>
      <c r="F27" s="108">
        <v>24.99</v>
      </c>
      <c r="G27" s="30">
        <f>[1]PREFEIT!J27</f>
        <v>0</v>
      </c>
      <c r="H27" s="24"/>
      <c r="I27" s="30"/>
      <c r="J27" s="30">
        <f>[1]DIPPG!J27</f>
        <v>0</v>
      </c>
      <c r="K27" s="24"/>
      <c r="L27" s="24"/>
      <c r="M27" s="24"/>
      <c r="N27" s="24"/>
      <c r="O27" s="30">
        <f>'[1]M GRAÇA'!J27</f>
        <v>0</v>
      </c>
      <c r="P27" s="30">
        <f>'[1]N IGUAÇU'!J27</f>
        <v>10</v>
      </c>
      <c r="Q27" s="30"/>
      <c r="R27" s="30">
        <f>[1]FRIB!J27</f>
        <v>0</v>
      </c>
      <c r="S27" s="30">
        <f>[1]ITAGUAÍ!J27</f>
        <v>0</v>
      </c>
      <c r="T27" s="30"/>
      <c r="U27" s="30">
        <f>[1]ANGRA!J27</f>
        <v>0</v>
      </c>
      <c r="V27" s="111">
        <v>20</v>
      </c>
      <c r="W27"/>
      <c r="X27" s="48">
        <f t="shared" si="2"/>
        <v>10</v>
      </c>
      <c r="Y27" s="49">
        <f t="shared" si="3"/>
        <v>249.89999999999998</v>
      </c>
    </row>
    <row r="28" spans="2:25" hidden="1" x14ac:dyDescent="0.25">
      <c r="B28" s="111">
        <v>24</v>
      </c>
      <c r="C28" s="106" t="s">
        <v>122</v>
      </c>
      <c r="D28" s="107" t="s">
        <v>917</v>
      </c>
      <c r="E28" s="28" t="s">
        <v>27</v>
      </c>
      <c r="F28" s="108">
        <v>0</v>
      </c>
      <c r="G28" s="30">
        <f>[1]PREFEIT!J28</f>
        <v>0</v>
      </c>
      <c r="H28" s="24"/>
      <c r="I28" s="30"/>
      <c r="J28" s="30">
        <f>[1]DIPPG!J28</f>
        <v>0</v>
      </c>
      <c r="K28" s="24"/>
      <c r="L28" s="24"/>
      <c r="M28" s="24"/>
      <c r="N28" s="24"/>
      <c r="O28" s="30">
        <f>'[1]M GRAÇA'!J28</f>
        <v>0</v>
      </c>
      <c r="P28" s="30">
        <f>'[1]N IGUAÇU'!J28</f>
        <v>50</v>
      </c>
      <c r="Q28" s="30"/>
      <c r="R28" s="30">
        <f>[1]FRIB!J28</f>
        <v>0</v>
      </c>
      <c r="S28" s="30">
        <f>[1]ITAGUAÍ!J28</f>
        <v>0</v>
      </c>
      <c r="T28" s="30"/>
      <c r="U28" s="30">
        <f>[1]ANGRA!J28</f>
        <v>0</v>
      </c>
      <c r="V28" s="111">
        <v>20</v>
      </c>
      <c r="W28"/>
      <c r="X28" s="115">
        <f t="shared" si="2"/>
        <v>50</v>
      </c>
      <c r="Y28" s="58">
        <f t="shared" si="3"/>
        <v>0</v>
      </c>
    </row>
    <row r="29" spans="2:25" hidden="1" x14ac:dyDescent="0.25">
      <c r="B29" s="111">
        <v>25</v>
      </c>
      <c r="C29" s="106" t="s">
        <v>124</v>
      </c>
      <c r="D29" s="107" t="s">
        <v>917</v>
      </c>
      <c r="E29" s="28" t="s">
        <v>27</v>
      </c>
      <c r="F29" s="108">
        <v>0</v>
      </c>
      <c r="G29" s="30">
        <f>[1]PREFEIT!J29</f>
        <v>0</v>
      </c>
      <c r="H29" s="24"/>
      <c r="I29" s="30"/>
      <c r="J29" s="30">
        <f>[1]DIPPG!J29</f>
        <v>0</v>
      </c>
      <c r="K29" s="24"/>
      <c r="L29" s="24"/>
      <c r="M29" s="24"/>
      <c r="N29" s="24"/>
      <c r="O29" s="30">
        <f>'[1]M GRAÇA'!J29</f>
        <v>0</v>
      </c>
      <c r="P29" s="30">
        <f>'[1]N IGUAÇU'!J29</f>
        <v>50</v>
      </c>
      <c r="Q29" s="30"/>
      <c r="R29" s="30">
        <f>[1]FRIB!J29</f>
        <v>0</v>
      </c>
      <c r="S29" s="30">
        <f>[1]ITAGUAÍ!J29</f>
        <v>0</v>
      </c>
      <c r="T29" s="30"/>
      <c r="U29" s="30">
        <f>[1]ANGRA!J29</f>
        <v>0</v>
      </c>
      <c r="V29" s="111">
        <v>20</v>
      </c>
      <c r="W29"/>
      <c r="X29" s="115">
        <f t="shared" si="2"/>
        <v>50</v>
      </c>
      <c r="Y29" s="58">
        <f t="shared" si="3"/>
        <v>0</v>
      </c>
    </row>
    <row r="30" spans="2:25" ht="24.95" hidden="1" customHeight="1" x14ac:dyDescent="0.25">
      <c r="B30" s="111">
        <v>26</v>
      </c>
      <c r="C30" s="106" t="s">
        <v>125</v>
      </c>
      <c r="D30" s="107" t="s">
        <v>917</v>
      </c>
      <c r="E30" s="28" t="s">
        <v>27</v>
      </c>
      <c r="F30" s="108">
        <v>0</v>
      </c>
      <c r="G30" s="30">
        <f>[1]PREFEIT!J30</f>
        <v>0</v>
      </c>
      <c r="H30" s="24"/>
      <c r="I30" s="30"/>
      <c r="J30" s="30">
        <f>[1]DIPPG!J30</f>
        <v>0</v>
      </c>
      <c r="K30" s="24"/>
      <c r="L30" s="24"/>
      <c r="M30" s="24"/>
      <c r="N30" s="24"/>
      <c r="O30" s="30">
        <f>'[1]M GRAÇA'!J30</f>
        <v>0</v>
      </c>
      <c r="P30" s="30">
        <f>'[1]N IGUAÇU'!J30</f>
        <v>50</v>
      </c>
      <c r="Q30" s="30"/>
      <c r="R30" s="30">
        <f>[1]FRIB!J30</f>
        <v>0</v>
      </c>
      <c r="S30" s="30">
        <f>[1]ITAGUAÍ!J30</f>
        <v>0</v>
      </c>
      <c r="T30" s="30"/>
      <c r="U30" s="30">
        <f>[1]ANGRA!J30</f>
        <v>0</v>
      </c>
      <c r="V30" s="111">
        <v>20</v>
      </c>
      <c r="W30"/>
      <c r="X30" s="115">
        <f t="shared" si="2"/>
        <v>50</v>
      </c>
      <c r="Y30" s="58">
        <f t="shared" si="3"/>
        <v>0</v>
      </c>
    </row>
    <row r="31" spans="2:25" ht="38.25" x14ac:dyDescent="0.25">
      <c r="B31" s="111">
        <v>27</v>
      </c>
      <c r="C31" s="106" t="s">
        <v>128</v>
      </c>
      <c r="D31" s="107" t="s">
        <v>917</v>
      </c>
      <c r="E31" s="109" t="s">
        <v>915</v>
      </c>
      <c r="F31" s="108">
        <v>7.82</v>
      </c>
      <c r="G31" s="30">
        <f>[1]PREFEIT!J31</f>
        <v>150</v>
      </c>
      <c r="H31" s="24"/>
      <c r="I31" s="30"/>
      <c r="J31" s="30">
        <f>[1]DIPPG!J31</f>
        <v>0</v>
      </c>
      <c r="K31" s="24"/>
      <c r="L31" s="24"/>
      <c r="M31" s="24"/>
      <c r="N31" s="24"/>
      <c r="O31" s="30">
        <f>'[1]M GRAÇA'!J31</f>
        <v>0</v>
      </c>
      <c r="P31" s="30">
        <f>'[1]N IGUAÇU'!J31</f>
        <v>100</v>
      </c>
      <c r="Q31" s="30"/>
      <c r="R31" s="30">
        <f>[1]FRIB!J31</f>
        <v>0</v>
      </c>
      <c r="S31" s="30">
        <f>[1]ITAGUAÍ!J31</f>
        <v>0</v>
      </c>
      <c r="T31" s="30"/>
      <c r="U31" s="30">
        <f>[1]ANGRA!J31</f>
        <v>50</v>
      </c>
      <c r="V31" s="111">
        <v>20</v>
      </c>
      <c r="W31"/>
      <c r="X31" s="48">
        <f t="shared" si="2"/>
        <v>300</v>
      </c>
      <c r="Y31" s="49">
        <f t="shared" si="3"/>
        <v>2346</v>
      </c>
    </row>
    <row r="32" spans="2:25" ht="38.25" x14ac:dyDescent="0.25">
      <c r="B32" s="111">
        <v>28</v>
      </c>
      <c r="C32" s="106" t="s">
        <v>936</v>
      </c>
      <c r="D32" s="107" t="s">
        <v>917</v>
      </c>
      <c r="E32" s="109" t="s">
        <v>915</v>
      </c>
      <c r="F32" s="108">
        <v>1.01</v>
      </c>
      <c r="G32" s="30">
        <f>[1]PREFEIT!J32</f>
        <v>600</v>
      </c>
      <c r="H32" s="24"/>
      <c r="I32" s="30"/>
      <c r="J32" s="30">
        <f>[1]DIPPG!J32</f>
        <v>0</v>
      </c>
      <c r="K32" s="24"/>
      <c r="L32" s="24"/>
      <c r="M32" s="24"/>
      <c r="N32" s="24"/>
      <c r="O32" s="30">
        <f>'[1]M GRAÇA'!J32</f>
        <v>0</v>
      </c>
      <c r="P32" s="30">
        <f>'[1]N IGUAÇU'!J32</f>
        <v>250</v>
      </c>
      <c r="Q32" s="30"/>
      <c r="R32" s="30">
        <f>[1]FRIB!J32</f>
        <v>200</v>
      </c>
      <c r="S32" s="30">
        <f>[1]ITAGUAÍ!J32</f>
        <v>0</v>
      </c>
      <c r="T32" s="30"/>
      <c r="U32" s="30">
        <f>[1]ANGRA!J32</f>
        <v>30</v>
      </c>
      <c r="V32" s="111">
        <v>20</v>
      </c>
      <c r="W32"/>
      <c r="X32" s="48">
        <f t="shared" si="2"/>
        <v>1080</v>
      </c>
      <c r="Y32" s="49">
        <f t="shared" si="3"/>
        <v>1090.8</v>
      </c>
    </row>
    <row r="33" spans="2:25" ht="38.25" x14ac:dyDescent="0.25">
      <c r="B33" s="111">
        <v>29</v>
      </c>
      <c r="C33" s="106" t="s">
        <v>131</v>
      </c>
      <c r="D33" s="107" t="s">
        <v>917</v>
      </c>
      <c r="E33" s="109" t="s">
        <v>915</v>
      </c>
      <c r="F33" s="108">
        <v>1.96</v>
      </c>
      <c r="G33" s="30">
        <f>[1]PREFEIT!J33</f>
        <v>250</v>
      </c>
      <c r="H33" s="24"/>
      <c r="I33" s="30"/>
      <c r="J33" s="30">
        <f>[1]DIPPG!J33</f>
        <v>0</v>
      </c>
      <c r="K33" s="24"/>
      <c r="L33" s="24"/>
      <c r="M33" s="24"/>
      <c r="N33" s="24"/>
      <c r="O33" s="30">
        <f>'[1]M GRAÇA'!J33</f>
        <v>0</v>
      </c>
      <c r="P33" s="30">
        <f>'[1]N IGUAÇU'!J33</f>
        <v>100</v>
      </c>
      <c r="Q33" s="30"/>
      <c r="R33" s="30">
        <f>[1]FRIB!J33</f>
        <v>100</v>
      </c>
      <c r="S33" s="30">
        <f>[1]ITAGUAÍ!J33</f>
        <v>0</v>
      </c>
      <c r="T33" s="30"/>
      <c r="U33" s="30">
        <f>[1]ANGRA!J33</f>
        <v>10</v>
      </c>
      <c r="V33" s="111">
        <v>20</v>
      </c>
      <c r="W33"/>
      <c r="X33" s="48">
        <f t="shared" si="2"/>
        <v>460</v>
      </c>
      <c r="Y33" s="49">
        <f t="shared" si="3"/>
        <v>901.6</v>
      </c>
    </row>
    <row r="34" spans="2:25" ht="38.25" x14ac:dyDescent="0.25">
      <c r="B34" s="111">
        <v>30</v>
      </c>
      <c r="C34" s="106" t="s">
        <v>132</v>
      </c>
      <c r="D34" s="107" t="s">
        <v>917</v>
      </c>
      <c r="E34" s="109" t="s">
        <v>915</v>
      </c>
      <c r="F34" s="108">
        <v>2.1</v>
      </c>
      <c r="G34" s="30">
        <f>[1]PREFEIT!J34</f>
        <v>150</v>
      </c>
      <c r="H34" s="24"/>
      <c r="I34" s="30"/>
      <c r="J34" s="30">
        <f>[1]DIPPG!J34</f>
        <v>0</v>
      </c>
      <c r="K34" s="24"/>
      <c r="L34" s="24"/>
      <c r="M34" s="24"/>
      <c r="N34" s="24"/>
      <c r="O34" s="30">
        <f>'[1]M GRAÇA'!J34</f>
        <v>0</v>
      </c>
      <c r="P34" s="30">
        <f>'[1]N IGUAÇU'!J34</f>
        <v>100</v>
      </c>
      <c r="Q34" s="30"/>
      <c r="R34" s="30">
        <f>[1]FRIB!J34</f>
        <v>100</v>
      </c>
      <c r="S34" s="30">
        <f>[1]ITAGUAÍ!J34</f>
        <v>0</v>
      </c>
      <c r="T34" s="30"/>
      <c r="U34" s="30">
        <f>[1]ANGRA!J34</f>
        <v>10</v>
      </c>
      <c r="V34" s="111">
        <v>20</v>
      </c>
      <c r="W34"/>
      <c r="X34" s="48">
        <f t="shared" si="2"/>
        <v>360</v>
      </c>
      <c r="Y34" s="49">
        <f t="shared" si="3"/>
        <v>756</v>
      </c>
    </row>
    <row r="35" spans="2:25" ht="30" customHeight="1" x14ac:dyDescent="0.25">
      <c r="B35" s="111">
        <v>31</v>
      </c>
      <c r="C35" s="106" t="s">
        <v>133</v>
      </c>
      <c r="D35" s="107" t="s">
        <v>917</v>
      </c>
      <c r="E35" s="109" t="s">
        <v>915</v>
      </c>
      <c r="F35" s="108">
        <v>6.03</v>
      </c>
      <c r="G35" s="30">
        <f>[1]PREFEIT!J35</f>
        <v>70</v>
      </c>
      <c r="H35" s="24"/>
      <c r="I35" s="30"/>
      <c r="J35" s="30">
        <f>[1]DIPPG!J35</f>
        <v>0</v>
      </c>
      <c r="K35" s="24"/>
      <c r="L35" s="24"/>
      <c r="M35" s="24"/>
      <c r="N35" s="24"/>
      <c r="O35" s="30">
        <f>'[1]M GRAÇA'!J35</f>
        <v>0</v>
      </c>
      <c r="P35" s="30">
        <f>'[1]N IGUAÇU'!J35</f>
        <v>50</v>
      </c>
      <c r="Q35" s="30"/>
      <c r="R35" s="30">
        <f>[1]FRIB!J35</f>
        <v>0</v>
      </c>
      <c r="S35" s="30">
        <f>[1]ITAGUAÍ!J35</f>
        <v>0</v>
      </c>
      <c r="T35" s="30"/>
      <c r="U35" s="30">
        <f>[1]ANGRA!J35</f>
        <v>0</v>
      </c>
      <c r="V35" s="111">
        <v>20</v>
      </c>
      <c r="W35"/>
      <c r="X35" s="48">
        <f t="shared" si="2"/>
        <v>120</v>
      </c>
      <c r="Y35" s="49">
        <f t="shared" si="3"/>
        <v>723.6</v>
      </c>
    </row>
    <row r="36" spans="2:25" ht="30" customHeight="1" x14ac:dyDescent="0.25">
      <c r="B36" s="111">
        <v>32</v>
      </c>
      <c r="C36" s="106" t="s">
        <v>937</v>
      </c>
      <c r="D36" s="107" t="s">
        <v>917</v>
      </c>
      <c r="E36" s="109" t="s">
        <v>915</v>
      </c>
      <c r="F36" s="108">
        <v>7.78</v>
      </c>
      <c r="G36" s="30">
        <f>[1]PREFEIT!J36</f>
        <v>150</v>
      </c>
      <c r="H36" s="24"/>
      <c r="I36" s="30"/>
      <c r="J36" s="30">
        <f>[1]DIPPG!J36</f>
        <v>0</v>
      </c>
      <c r="K36" s="24"/>
      <c r="L36" s="24"/>
      <c r="M36" s="24"/>
      <c r="N36" s="24"/>
      <c r="O36" s="30">
        <f>'[1]M GRAÇA'!J36</f>
        <v>0</v>
      </c>
      <c r="P36" s="30">
        <f>'[1]N IGUAÇU'!J36</f>
        <v>25</v>
      </c>
      <c r="Q36" s="30"/>
      <c r="R36" s="30">
        <f>[1]FRIB!J36</f>
        <v>0</v>
      </c>
      <c r="S36" s="30">
        <f>[1]ITAGUAÍ!J36</f>
        <v>0</v>
      </c>
      <c r="T36" s="30"/>
      <c r="U36" s="30">
        <f>[1]ANGRA!J36</f>
        <v>0</v>
      </c>
      <c r="V36" s="111">
        <v>20</v>
      </c>
      <c r="X36" s="48">
        <f t="shared" si="2"/>
        <v>175</v>
      </c>
      <c r="Y36" s="49">
        <f t="shared" si="3"/>
        <v>1361.5</v>
      </c>
    </row>
    <row r="37" spans="2:25" ht="30" customHeight="1" x14ac:dyDescent="0.25">
      <c r="B37" s="111">
        <v>33</v>
      </c>
      <c r="C37" s="106" t="s">
        <v>938</v>
      </c>
      <c r="D37" s="107" t="s">
        <v>917</v>
      </c>
      <c r="E37" s="109" t="s">
        <v>926</v>
      </c>
      <c r="F37" s="108">
        <v>4.92</v>
      </c>
      <c r="G37" s="30">
        <f>[1]PREFEIT!J37</f>
        <v>700</v>
      </c>
      <c r="H37" s="24"/>
      <c r="I37" s="30"/>
      <c r="J37" s="30">
        <f>[1]DIPPG!J37</f>
        <v>0</v>
      </c>
      <c r="K37" s="24"/>
      <c r="L37" s="24"/>
      <c r="M37" s="24"/>
      <c r="N37" s="24"/>
      <c r="O37" s="30">
        <f>'[1]M GRAÇA'!J37</f>
        <v>0</v>
      </c>
      <c r="P37" s="30">
        <f>'[1]N IGUAÇU'!J37</f>
        <v>50</v>
      </c>
      <c r="Q37" s="30"/>
      <c r="R37" s="30">
        <f>[1]FRIB!J37</f>
        <v>320</v>
      </c>
      <c r="S37" s="30">
        <f>[1]ITAGUAÍ!J37</f>
        <v>0</v>
      </c>
      <c r="T37" s="30"/>
      <c r="U37" s="30">
        <f>[1]ANGRA!J37</f>
        <v>0</v>
      </c>
      <c r="V37" s="111">
        <v>20</v>
      </c>
      <c r="X37" s="48">
        <f t="shared" si="2"/>
        <v>1070</v>
      </c>
      <c r="Y37" s="49">
        <f t="shared" si="3"/>
        <v>5264.4</v>
      </c>
    </row>
    <row r="38" spans="2:25" ht="30" hidden="1" customHeight="1" x14ac:dyDescent="0.25">
      <c r="B38" s="111">
        <v>34</v>
      </c>
      <c r="C38" s="106" t="s">
        <v>141</v>
      </c>
      <c r="D38" s="107" t="s">
        <v>917</v>
      </c>
      <c r="E38" s="28" t="s">
        <v>27</v>
      </c>
      <c r="F38" s="108">
        <v>0</v>
      </c>
      <c r="G38" s="30">
        <f>[1]PREFEIT!J38</f>
        <v>150</v>
      </c>
      <c r="H38" s="24"/>
      <c r="I38" s="30"/>
      <c r="J38" s="30">
        <f>[1]DIPPG!J38</f>
        <v>0</v>
      </c>
      <c r="K38" s="24"/>
      <c r="L38" s="24"/>
      <c r="M38" s="24"/>
      <c r="N38" s="24"/>
      <c r="O38" s="30">
        <f>'[1]M GRAÇA'!J38</f>
        <v>0</v>
      </c>
      <c r="P38" s="30">
        <f>'[1]N IGUAÇU'!J38</f>
        <v>50</v>
      </c>
      <c r="Q38" s="30"/>
      <c r="R38" s="30">
        <f>[1]FRIB!J38</f>
        <v>300</v>
      </c>
      <c r="S38" s="30">
        <f>[1]ITAGUAÍ!J38</f>
        <v>0</v>
      </c>
      <c r="T38" s="30"/>
      <c r="U38" s="30">
        <f>[1]ANGRA!J38</f>
        <v>0</v>
      </c>
      <c r="V38" s="111">
        <v>20</v>
      </c>
      <c r="X38" s="115">
        <f t="shared" si="2"/>
        <v>500</v>
      </c>
      <c r="Y38" s="58">
        <f t="shared" si="3"/>
        <v>0</v>
      </c>
    </row>
    <row r="39" spans="2:25" ht="38.25" x14ac:dyDescent="0.25">
      <c r="B39" s="111">
        <v>35</v>
      </c>
      <c r="C39" s="106" t="s">
        <v>142</v>
      </c>
      <c r="D39" s="107" t="s">
        <v>917</v>
      </c>
      <c r="E39" s="109" t="s">
        <v>932</v>
      </c>
      <c r="F39" s="108">
        <v>4.05</v>
      </c>
      <c r="G39" s="30">
        <f>[1]PREFEIT!J39</f>
        <v>300</v>
      </c>
      <c r="H39" s="24"/>
      <c r="I39" s="30"/>
      <c r="J39" s="30">
        <f>[1]DIPPG!J39</f>
        <v>0</v>
      </c>
      <c r="K39" s="24"/>
      <c r="L39" s="24"/>
      <c r="M39" s="24"/>
      <c r="N39" s="24"/>
      <c r="O39" s="30">
        <f>'[1]M GRAÇA'!J39</f>
        <v>0</v>
      </c>
      <c r="P39" s="30">
        <f>'[1]N IGUAÇU'!J39</f>
        <v>100</v>
      </c>
      <c r="Q39" s="30"/>
      <c r="R39" s="30">
        <f>[1]FRIB!J39</f>
        <v>220</v>
      </c>
      <c r="S39" s="30">
        <f>[1]ITAGUAÍ!J39</f>
        <v>0</v>
      </c>
      <c r="T39" s="30"/>
      <c r="U39" s="30">
        <f>[1]ANGRA!J39</f>
        <v>30</v>
      </c>
      <c r="V39" s="111">
        <v>20</v>
      </c>
      <c r="X39" s="48">
        <f t="shared" si="2"/>
        <v>650</v>
      </c>
      <c r="Y39" s="49">
        <f t="shared" si="3"/>
        <v>2632.5</v>
      </c>
    </row>
    <row r="40" spans="2:25" ht="38.25" x14ac:dyDescent="0.25">
      <c r="B40" s="111">
        <v>36</v>
      </c>
      <c r="C40" s="106" t="s">
        <v>150</v>
      </c>
      <c r="D40" s="107" t="s">
        <v>917</v>
      </c>
      <c r="E40" s="109" t="s">
        <v>915</v>
      </c>
      <c r="F40" s="108">
        <v>0.05</v>
      </c>
      <c r="G40" s="30">
        <f>[1]PREFEIT!J40</f>
        <v>3000</v>
      </c>
      <c r="H40" s="24"/>
      <c r="I40" s="30"/>
      <c r="J40" s="30">
        <f>[1]DIPPG!J40</f>
        <v>150</v>
      </c>
      <c r="K40" s="24"/>
      <c r="L40" s="24"/>
      <c r="M40" s="24"/>
      <c r="N40" s="24"/>
      <c r="O40" s="30">
        <f>'[1]M GRAÇA'!J40</f>
        <v>0</v>
      </c>
      <c r="P40" s="30">
        <f>'[1]N IGUAÇU'!J40</f>
        <v>1000</v>
      </c>
      <c r="Q40" s="30"/>
      <c r="R40" s="30">
        <f>[1]FRIB!J40</f>
        <v>310</v>
      </c>
      <c r="S40" s="30">
        <f>[1]ITAGUAÍ!J40</f>
        <v>1000</v>
      </c>
      <c r="T40" s="30"/>
      <c r="U40" s="30">
        <f>[1]ANGRA!J40</f>
        <v>348</v>
      </c>
      <c r="V40" s="111">
        <v>20</v>
      </c>
      <c r="X40" s="48">
        <f t="shared" si="2"/>
        <v>5808</v>
      </c>
      <c r="Y40" s="49">
        <f t="shared" si="3"/>
        <v>290.40000000000003</v>
      </c>
    </row>
    <row r="41" spans="2:25" ht="38.25" x14ac:dyDescent="0.25">
      <c r="B41" s="111">
        <v>37</v>
      </c>
      <c r="C41" s="106" t="s">
        <v>151</v>
      </c>
      <c r="D41" s="107" t="s">
        <v>917</v>
      </c>
      <c r="E41" s="109" t="s">
        <v>915</v>
      </c>
      <c r="F41" s="108">
        <v>0.14000000000000001</v>
      </c>
      <c r="G41" s="30">
        <f>[1]PREFEIT!J41</f>
        <v>0</v>
      </c>
      <c r="H41" s="24"/>
      <c r="I41" s="30"/>
      <c r="J41" s="30">
        <f>[1]DIPPG!J41</f>
        <v>250</v>
      </c>
      <c r="K41" s="24"/>
      <c r="L41" s="24"/>
      <c r="M41" s="24"/>
      <c r="N41" s="24"/>
      <c r="O41" s="30">
        <f>'[1]M GRAÇA'!J41</f>
        <v>0</v>
      </c>
      <c r="P41" s="30">
        <f>'[1]N IGUAÇU'!J41</f>
        <v>1000</v>
      </c>
      <c r="Q41" s="30"/>
      <c r="R41" s="30">
        <f>[1]FRIB!J41</f>
        <v>510</v>
      </c>
      <c r="S41" s="30">
        <f>[1]ITAGUAÍ!J41</f>
        <v>1000</v>
      </c>
      <c r="T41" s="30"/>
      <c r="U41" s="30">
        <f>[1]ANGRA!J41</f>
        <v>368</v>
      </c>
      <c r="V41" s="111">
        <v>20</v>
      </c>
      <c r="X41" s="48">
        <f t="shared" si="2"/>
        <v>3128</v>
      </c>
      <c r="Y41" s="49">
        <f t="shared" si="3"/>
        <v>437.92</v>
      </c>
    </row>
  </sheetData>
  <autoFilter ref="A4:AD41" xr:uid="{00000000-0001-0000-0500-000000000000}">
    <filterColumn colId="4">
      <filters>
        <filter val="BMB _x000a_CONSTRUÇÕES_x000a_04.191.294/0001-37"/>
        <filter val="CLIMA TOP_x000a_26.540.429/0001-65"/>
        <filter val="COMERCIAL_x000a_SPONCHIADO_x000a_13.338.681/0001-44"/>
        <filter val="JC REFRIGERAÇÃO_x000a_18.426.336/0001-86"/>
        <filter val="JPC COMÉRCIO_x000a_31.423.546/0001-89"/>
        <filter val="PARANAIBA _x000a_REDE ELÉTRICA_x000a_40.854.018/0001-75"/>
        <filter val="VICTOR _x000a_FABRICIO_x000a_48.080.526/0001-55"/>
        <filter val="VOLT MATERIAIS_x000a_26.507.653/0001-55"/>
        <filter val="VRM _x000a_COMÉRCIO_x000a_31.868.626/0001-48"/>
      </filters>
    </filterColumn>
  </autoFilter>
  <conditionalFormatting sqref="G42:U1048576">
    <cfRule type="cellIs" dxfId="53" priority="10" operator="equal">
      <formula>0</formula>
    </cfRule>
  </conditionalFormatting>
  <conditionalFormatting sqref="G5:U41">
    <cfRule type="cellIs" dxfId="24" priority="1" operator="lessThan">
      <formula>0</formula>
    </cfRule>
    <cfRule type="cellIs" dxfId="23" priority="2" operator="equal">
      <formula>0</formula>
    </cfRule>
    <cfRule type="cellIs" dxfId="22" priority="3" operator="equal">
      <formula>0</formula>
    </cfRule>
  </conditionalFormatting>
  <pageMargins left="0.51181102362204722" right="0.51181102362204722" top="0.78740157480314965" bottom="0.78740157480314965" header="0.31496062992125984" footer="0.31496062992125984"/>
  <pageSetup paperSize="9" scale="4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5363-D780-489E-ABA4-A66FE85B6759}">
  <sheetPr filterMode="1"/>
  <dimension ref="B2:AA37"/>
  <sheetViews>
    <sheetView zoomScale="70" zoomScaleNormal="70" workbookViewId="0">
      <pane xSplit="6" ySplit="4" topLeftCell="L10" activePane="bottomRight" state="frozen"/>
      <selection activeCell="AF16" sqref="AF16"/>
      <selection pane="topRight" activeCell="AF16" sqref="AF16"/>
      <selection pane="bottomLeft" activeCell="AF16" sqref="AF16"/>
      <selection pane="bottomRight" activeCell="AF16" sqref="AF16"/>
    </sheetView>
  </sheetViews>
  <sheetFormatPr defaultRowHeight="15.75" x14ac:dyDescent="0.25"/>
  <cols>
    <col min="2" max="2" width="9.375" customWidth="1"/>
    <col min="3" max="3" width="26.875" customWidth="1"/>
    <col min="4" max="4" width="44.375" customWidth="1"/>
    <col min="5" max="5" width="18.125" customWidth="1"/>
    <col min="6" max="6" width="12" customWidth="1"/>
    <col min="7" max="8" width="9.375" customWidth="1"/>
    <col min="9" max="9" width="9.375" hidden="1" customWidth="1"/>
    <col min="10" max="13" width="9.375" customWidth="1"/>
    <col min="14" max="14" width="9.375" hidden="1" customWidth="1"/>
    <col min="15" max="24" width="9.375" customWidth="1"/>
    <col min="25" max="25" width="2.25" customWidth="1"/>
    <col min="26" max="26" width="13.75" hidden="1" customWidth="1"/>
    <col min="27" max="27" width="18.125" hidden="1" customWidth="1"/>
  </cols>
  <sheetData>
    <row r="2" spans="2:27" x14ac:dyDescent="0.25">
      <c r="B2" s="7" t="s">
        <v>24</v>
      </c>
      <c r="C2" s="97" t="s">
        <v>946</v>
      </c>
      <c r="D2" s="97"/>
      <c r="E2" s="95">
        <v>45208</v>
      </c>
      <c r="F2" s="104"/>
      <c r="G2" s="104"/>
      <c r="H2" s="104"/>
      <c r="I2" s="104"/>
      <c r="J2" s="104"/>
      <c r="K2" s="104"/>
      <c r="L2" s="104"/>
      <c r="M2" s="104"/>
      <c r="N2" s="104"/>
      <c r="O2" s="104"/>
      <c r="P2" s="102"/>
      <c r="Q2" s="102"/>
      <c r="R2" s="102"/>
      <c r="S2" s="102"/>
      <c r="T2" s="102"/>
      <c r="U2" s="102"/>
      <c r="V2" s="102"/>
      <c r="W2" s="102"/>
      <c r="X2" s="102"/>
      <c r="Y2" s="102"/>
      <c r="Z2" s="36"/>
      <c r="AA2" s="38"/>
    </row>
    <row r="3" spans="2:27" x14ac:dyDescent="0.25">
      <c r="B3" s="8"/>
      <c r="C3" s="103"/>
      <c r="D3" s="103"/>
      <c r="E3" s="103"/>
      <c r="F3" s="104"/>
      <c r="G3" s="105">
        <f>SUM(G5:G37)</f>
        <v>244</v>
      </c>
      <c r="H3" s="105">
        <f>SUM(H5:H37)</f>
        <v>1915</v>
      </c>
      <c r="I3" s="105">
        <f>SUM(I5:I37)</f>
        <v>0</v>
      </c>
      <c r="J3" s="105">
        <f>SUM(J5:J37)</f>
        <v>1642</v>
      </c>
      <c r="K3" s="105">
        <f>SUM(K5:K37)</f>
        <v>148</v>
      </c>
      <c r="L3" s="105">
        <f>SUM(L5:L37)</f>
        <v>1293</v>
      </c>
      <c r="M3" s="105">
        <f>SUM(M5:M37)</f>
        <v>53</v>
      </c>
      <c r="N3" s="105">
        <f>SUM(N5:N37)</f>
        <v>0</v>
      </c>
      <c r="O3" s="105">
        <f>SUM(O5:O37)</f>
        <v>1251</v>
      </c>
      <c r="P3" s="105">
        <f>SUM(P5:P37)</f>
        <v>3351</v>
      </c>
      <c r="Q3" s="105">
        <f>SUM(Q5:Q37)</f>
        <v>2375</v>
      </c>
      <c r="R3" s="105">
        <f>SUM(R5:R37)</f>
        <v>1061</v>
      </c>
      <c r="S3" s="105">
        <f>SUM(S5:S37)</f>
        <v>386</v>
      </c>
      <c r="T3" s="105">
        <f>SUM(T5:T37)</f>
        <v>1163</v>
      </c>
      <c r="U3" s="105">
        <f>SUM(U5:U37)</f>
        <v>316</v>
      </c>
      <c r="V3" s="105">
        <f>SUM(V5:V37)</f>
        <v>626</v>
      </c>
      <c r="W3" s="105">
        <f>SUM(W5:W37)</f>
        <v>748</v>
      </c>
      <c r="X3" s="102"/>
      <c r="Y3" s="102"/>
      <c r="Z3" s="39">
        <f>SUM(Z5:Z37)</f>
        <v>16572</v>
      </c>
      <c r="AA3" s="40">
        <f>SUM(AA5:AA37)</f>
        <v>500635.68999999994</v>
      </c>
    </row>
    <row r="4" spans="2:27" ht="25.5" x14ac:dyDescent="0.25">
      <c r="B4" s="41" t="s">
        <v>4</v>
      </c>
      <c r="C4" s="41" t="s">
        <v>343</v>
      </c>
      <c r="D4" s="41" t="s">
        <v>5</v>
      </c>
      <c r="E4" s="41" t="s">
        <v>344</v>
      </c>
      <c r="F4" s="42" t="s">
        <v>8</v>
      </c>
      <c r="G4" s="42" t="s">
        <v>9</v>
      </c>
      <c r="H4" s="42" t="s">
        <v>345</v>
      </c>
      <c r="I4" s="42" t="s">
        <v>346</v>
      </c>
      <c r="J4" s="42" t="s">
        <v>10</v>
      </c>
      <c r="K4" s="41" t="s">
        <v>11</v>
      </c>
      <c r="L4" s="41" t="s">
        <v>12</v>
      </c>
      <c r="M4" s="41" t="s">
        <v>13</v>
      </c>
      <c r="N4" s="41" t="s">
        <v>14</v>
      </c>
      <c r="O4" s="42" t="s">
        <v>15</v>
      </c>
      <c r="P4" s="41" t="s">
        <v>16</v>
      </c>
      <c r="Q4" s="41" t="s">
        <v>17</v>
      </c>
      <c r="R4" s="41" t="s">
        <v>18</v>
      </c>
      <c r="S4" s="41" t="s">
        <v>19</v>
      </c>
      <c r="T4" s="41" t="s">
        <v>20</v>
      </c>
      <c r="U4" s="41" t="s">
        <v>21</v>
      </c>
      <c r="V4" s="41" t="s">
        <v>22</v>
      </c>
      <c r="W4" s="41" t="s">
        <v>23</v>
      </c>
      <c r="X4" s="41" t="s">
        <v>4</v>
      </c>
      <c r="Y4" s="2"/>
      <c r="Z4" s="43" t="s">
        <v>25</v>
      </c>
      <c r="AA4" s="44" t="s">
        <v>347</v>
      </c>
    </row>
    <row r="5" spans="2:27" ht="45" x14ac:dyDescent="0.25">
      <c r="B5" s="45">
        <v>1</v>
      </c>
      <c r="C5" s="109" t="str">
        <f>[2]DIREG!B5</f>
        <v>FORTZ COMERCIO DE MATERIAIS ELETRICOS LTDA/
43.098.231/0001-92</v>
      </c>
      <c r="D5" s="106" t="str">
        <f>[2]DIREG!C5</f>
        <v>Abraçadeira de Nylon 2,5 x 100mm transparente 
PACOTE COM 100 peças</v>
      </c>
      <c r="E5" s="46" t="str">
        <f>[2]DIREG!D5</f>
        <v>PACOTE
COM
100</v>
      </c>
      <c r="F5" s="118">
        <f>[2]DIREG!F5</f>
        <v>2.81</v>
      </c>
      <c r="G5" s="30">
        <f>[2]DIREG!J5</f>
        <v>0</v>
      </c>
      <c r="H5" s="30">
        <f>[2]DTINF!J5</f>
        <v>4</v>
      </c>
      <c r="I5" s="30">
        <f>[2]PREF!J5</f>
        <v>0</v>
      </c>
      <c r="J5" s="30">
        <f>[2]DIREN!J5</f>
        <v>36</v>
      </c>
      <c r="K5" s="30">
        <f>[2]DIRAP!J5</f>
        <v>0</v>
      </c>
      <c r="L5" s="30">
        <f>[2]DIPPG!J5</f>
        <v>9</v>
      </c>
      <c r="M5" s="30">
        <f>[2]DIREX!J5</f>
        <v>0</v>
      </c>
      <c r="N5" s="30">
        <f>[2]DIGES!J5</f>
        <v>0</v>
      </c>
      <c r="O5" s="30">
        <f>[2]DEPES!J5</f>
        <v>6</v>
      </c>
      <c r="P5" s="30">
        <f>[2]DEMET!J5</f>
        <v>10</v>
      </c>
      <c r="Q5" s="30">
        <f>[2]MG!J5</f>
        <v>16</v>
      </c>
      <c r="R5" s="30">
        <f>[2]NI!J5</f>
        <v>6</v>
      </c>
      <c r="S5" s="30">
        <f>[2]PET!J5</f>
        <v>5</v>
      </c>
      <c r="T5" s="30">
        <f>[2]FRIB!J5</f>
        <v>1</v>
      </c>
      <c r="U5" s="30">
        <f>[2]ITA!J5</f>
        <v>0</v>
      </c>
      <c r="V5" s="30">
        <f>[2]VAL!J5</f>
        <v>0</v>
      </c>
      <c r="W5" s="30">
        <f>[2]ANG!J5</f>
        <v>0</v>
      </c>
      <c r="X5" s="45">
        <v>1</v>
      </c>
      <c r="Y5" s="102"/>
      <c r="Z5" s="48">
        <f>SUM(G5:W5)</f>
        <v>93</v>
      </c>
      <c r="AA5" s="49">
        <f>F5*Z5</f>
        <v>261.33</v>
      </c>
    </row>
    <row r="6" spans="2:27" ht="45" x14ac:dyDescent="0.25">
      <c r="B6" s="45">
        <v>2</v>
      </c>
      <c r="C6" s="109" t="str">
        <f>[2]DIREG!B6</f>
        <v>FORTZ COMERCIO DE MATERIAIS ELETRICOS LTDA/
43.098.231/0001-92</v>
      </c>
      <c r="D6" s="106" t="str">
        <f>[2]DIREG!C6</f>
        <v>Abraçadeira de Nylon 4,8 x 200mm transparente 
PACOTE COM 100 peças</v>
      </c>
      <c r="E6" s="46" t="str">
        <f>[2]DIREG!D6</f>
        <v>PACOTE
COM
100</v>
      </c>
      <c r="F6" s="118">
        <f>[2]DIREG!F6</f>
        <v>10.41</v>
      </c>
      <c r="G6" s="30">
        <f>[2]DIREG!J6</f>
        <v>0</v>
      </c>
      <c r="H6" s="30">
        <f>[2]DTINF!J6</f>
        <v>4</v>
      </c>
      <c r="I6" s="30">
        <f>[2]PREF!J6</f>
        <v>0</v>
      </c>
      <c r="J6" s="30">
        <f>[2]DIREN!J6</f>
        <v>55</v>
      </c>
      <c r="K6" s="30">
        <f>[2]DIRAP!J6</f>
        <v>0</v>
      </c>
      <c r="L6" s="30">
        <f>[2]DIPPG!J6</f>
        <v>9</v>
      </c>
      <c r="M6" s="30">
        <f>[2]DIREX!J6</f>
        <v>0</v>
      </c>
      <c r="N6" s="30">
        <f>[2]DIGES!J6</f>
        <v>0</v>
      </c>
      <c r="O6" s="30">
        <f>[2]DEPES!J6</f>
        <v>6</v>
      </c>
      <c r="P6" s="30">
        <f>[2]DEMET!J6</f>
        <v>10</v>
      </c>
      <c r="Q6" s="30">
        <f>[2]MG!J6</f>
        <v>21</v>
      </c>
      <c r="R6" s="30">
        <f>[2]NI!J6</f>
        <v>24</v>
      </c>
      <c r="S6" s="30">
        <f>[2]PET!J6</f>
        <v>5</v>
      </c>
      <c r="T6" s="30">
        <f>[2]FRIB!J6</f>
        <v>1</v>
      </c>
      <c r="U6" s="30">
        <f>[2]ITA!J6</f>
        <v>0</v>
      </c>
      <c r="V6" s="30">
        <f>[2]VAL!J6</f>
        <v>20</v>
      </c>
      <c r="W6" s="30">
        <f>[2]ANG!J6</f>
        <v>0</v>
      </c>
      <c r="X6" s="45">
        <v>2</v>
      </c>
      <c r="Y6" s="102"/>
      <c r="Z6" s="48">
        <f t="shared" ref="Z6:Z37" si="0">SUM(G6:W6)</f>
        <v>155</v>
      </c>
      <c r="AA6" s="49">
        <f t="shared" ref="AA6:AA37" si="1">F6*Z6</f>
        <v>1613.55</v>
      </c>
    </row>
    <row r="7" spans="2:27" ht="45" x14ac:dyDescent="0.25">
      <c r="B7" s="45">
        <v>3</v>
      </c>
      <c r="C7" s="109" t="str">
        <f>[2]DIREG!B7</f>
        <v>VRM COMERCIO E SERVICOS LTDA/ 31.868.626/0001-48</v>
      </c>
      <c r="D7" s="106" t="str">
        <f>[2]DIREG!C7</f>
        <v>Abraçadeira de Nylon 4,8 x 280mm transparente 
PACOTE COM 100 peças</v>
      </c>
      <c r="E7" s="46" t="str">
        <f>[2]DIREG!D7</f>
        <v>PACOTE
COM
100</v>
      </c>
      <c r="F7" s="118">
        <f>[2]DIREG!F7</f>
        <v>15.04</v>
      </c>
      <c r="G7" s="30">
        <f>[2]DIREG!J7</f>
        <v>0</v>
      </c>
      <c r="H7" s="30">
        <f>[2]DTINF!J7</f>
        <v>4</v>
      </c>
      <c r="I7" s="30">
        <f>[2]PREF!J7</f>
        <v>0</v>
      </c>
      <c r="J7" s="30">
        <f>[2]DIREN!J7</f>
        <v>25</v>
      </c>
      <c r="K7" s="30">
        <f>[2]DIRAP!J7</f>
        <v>0</v>
      </c>
      <c r="L7" s="30">
        <f>[2]DIPPG!J7</f>
        <v>9</v>
      </c>
      <c r="M7" s="30">
        <f>[2]DIREX!J7</f>
        <v>0</v>
      </c>
      <c r="N7" s="30">
        <f>[2]DIGES!J7</f>
        <v>0</v>
      </c>
      <c r="O7" s="30">
        <f>[2]DEPES!J7</f>
        <v>6</v>
      </c>
      <c r="P7" s="30">
        <f>[2]DEMET!J7</f>
        <v>15</v>
      </c>
      <c r="Q7" s="30">
        <f>[2]MG!J7</f>
        <v>21</v>
      </c>
      <c r="R7" s="30">
        <f>[2]NI!J7</f>
        <v>24</v>
      </c>
      <c r="S7" s="30">
        <f>[2]PET!J7</f>
        <v>5</v>
      </c>
      <c r="T7" s="30">
        <f>[2]FRIB!J7</f>
        <v>4</v>
      </c>
      <c r="U7" s="30">
        <f>[2]ITA!J7</f>
        <v>0</v>
      </c>
      <c r="V7" s="30">
        <f>[2]VAL!J7</f>
        <v>0</v>
      </c>
      <c r="W7" s="30">
        <f>[2]ANG!J7</f>
        <v>0</v>
      </c>
      <c r="X7" s="45">
        <v>3</v>
      </c>
      <c r="Y7" s="102"/>
      <c r="Z7" s="48">
        <f t="shared" si="0"/>
        <v>113</v>
      </c>
      <c r="AA7" s="49">
        <f t="shared" si="1"/>
        <v>1699.52</v>
      </c>
    </row>
    <row r="8" spans="2:27" ht="63.75" x14ac:dyDescent="0.25">
      <c r="B8" s="45">
        <v>4</v>
      </c>
      <c r="C8" s="109" t="str">
        <f>[2]DIREG!B8</f>
        <v>Fornecedor: AMILTON GUIMARAES E CIA LTDA/ 71.511.349/0001-36</v>
      </c>
      <c r="D8" s="106" t="str">
        <f>[2]DIREG!C8</f>
        <v>Abraçadeira de velcro preto (rolo com 2 cm x 3 metros ) 
Característica/Configurações/Requisitos mínimos:
Rolo de velcro preto com 2 cm de largura e 3 metros de comprimento. Ideal para a amarração e organização de fios, cabos de computadores e chicotes elétricos.</v>
      </c>
      <c r="E8" s="46" t="str">
        <f>[2]DIREG!D8</f>
        <v>UNIDADE</v>
      </c>
      <c r="F8" s="118">
        <f>[2]DIREG!F8</f>
        <v>12.09</v>
      </c>
      <c r="G8" s="30">
        <f>[2]DIREG!J8</f>
        <v>3</v>
      </c>
      <c r="H8" s="30">
        <f>[2]DTINF!J8</f>
        <v>8</v>
      </c>
      <c r="I8" s="30">
        <f>[2]PREF!J8</f>
        <v>0</v>
      </c>
      <c r="J8" s="30">
        <f>[2]DIREN!J8</f>
        <v>25</v>
      </c>
      <c r="K8" s="30">
        <f>[2]DIRAP!J8</f>
        <v>0</v>
      </c>
      <c r="L8" s="30">
        <f>[2]DIPPG!J8</f>
        <v>17</v>
      </c>
      <c r="M8" s="30">
        <f>[2]DIREX!J8</f>
        <v>0</v>
      </c>
      <c r="N8" s="30">
        <f>[2]DIGES!J8</f>
        <v>0</v>
      </c>
      <c r="O8" s="30">
        <f>[2]DEPES!J8</f>
        <v>0</v>
      </c>
      <c r="P8" s="30">
        <f>[2]DEMET!J8</f>
        <v>10</v>
      </c>
      <c r="Q8" s="30">
        <f>[2]MG!J8</f>
        <v>1</v>
      </c>
      <c r="R8" s="30">
        <f>[2]NI!J8</f>
        <v>8</v>
      </c>
      <c r="S8" s="30">
        <f>[2]PET!J8</f>
        <v>5</v>
      </c>
      <c r="T8" s="30">
        <f>[2]FRIB!J8</f>
        <v>20</v>
      </c>
      <c r="U8" s="30">
        <f>[2]ITA!J8</f>
        <v>0</v>
      </c>
      <c r="V8" s="30">
        <f>[2]VAL!J8</f>
        <v>0</v>
      </c>
      <c r="W8" s="30">
        <f>[2]ANG!J8</f>
        <v>0</v>
      </c>
      <c r="X8" s="45">
        <v>4</v>
      </c>
      <c r="Y8" s="102"/>
      <c r="Z8" s="48">
        <f t="shared" si="0"/>
        <v>97</v>
      </c>
      <c r="AA8" s="49">
        <f t="shared" si="1"/>
        <v>1172.73</v>
      </c>
    </row>
    <row r="9" spans="2:27" ht="38.25" x14ac:dyDescent="0.25">
      <c r="B9" s="45">
        <v>5</v>
      </c>
      <c r="C9" s="109" t="str">
        <f>[2]DIREG!B9</f>
        <v>VAGNER OLIVEIRA DE ALMEIDA 88751724634/ 47.268.549/0001-25</v>
      </c>
      <c r="D9" s="106" t="str">
        <f>[2]DIREG!C9</f>
        <v>Adaptador (suporte) de baia HD 2.5" para HD 3.5 " 
Característica/Configurações/Requisitos mínimos: 
Compativel com HD 2.5 SSD</v>
      </c>
      <c r="E9" s="46" t="str">
        <f>[2]DIREG!D9</f>
        <v>UNIDADE</v>
      </c>
      <c r="F9" s="118">
        <f>[2]DIREG!F9</f>
        <v>12</v>
      </c>
      <c r="G9" s="30">
        <f>[2]DIREG!J9</f>
        <v>0</v>
      </c>
      <c r="H9" s="30">
        <f>[2]DTINF!J9</f>
        <v>0</v>
      </c>
      <c r="I9" s="30">
        <f>[2]PREF!J9</f>
        <v>0</v>
      </c>
      <c r="J9" s="30">
        <f>[2]DIREN!J9</f>
        <v>16</v>
      </c>
      <c r="K9" s="30">
        <f>[2]DIRAP!J9</f>
        <v>0</v>
      </c>
      <c r="L9" s="30">
        <f>[2]DIPPG!J9</f>
        <v>75</v>
      </c>
      <c r="M9" s="30">
        <f>[2]DIREX!J9</f>
        <v>0</v>
      </c>
      <c r="N9" s="30">
        <f>[2]DIGES!J9</f>
        <v>0</v>
      </c>
      <c r="O9" s="30">
        <f>[2]DEPES!J9</f>
        <v>140</v>
      </c>
      <c r="P9" s="30">
        <f>[2]DEMET!J9</f>
        <v>0</v>
      </c>
      <c r="Q9" s="30">
        <f>[2]MG!J9</f>
        <v>400</v>
      </c>
      <c r="R9" s="30">
        <f>[2]NI!J9</f>
        <v>100</v>
      </c>
      <c r="S9" s="30">
        <f>[2]PET!J9</f>
        <v>20</v>
      </c>
      <c r="T9" s="30">
        <f>[2]FRIB!J9</f>
        <v>40</v>
      </c>
      <c r="U9" s="30">
        <f>[2]ITA!J9</f>
        <v>0</v>
      </c>
      <c r="V9" s="30">
        <f>[2]VAL!J9</f>
        <v>0</v>
      </c>
      <c r="W9" s="30">
        <f>[2]ANG!J9</f>
        <v>0</v>
      </c>
      <c r="X9" s="45">
        <v>5</v>
      </c>
      <c r="Y9" s="102"/>
      <c r="Z9" s="48">
        <f t="shared" si="0"/>
        <v>791</v>
      </c>
      <c r="AA9" s="49">
        <f t="shared" si="1"/>
        <v>9492</v>
      </c>
    </row>
    <row r="10" spans="2:27" ht="102" x14ac:dyDescent="0.25">
      <c r="B10" s="45">
        <v>6</v>
      </c>
      <c r="C10" s="109" t="str">
        <f>[2]DIREG!B10</f>
        <v>R.P. AZEVEDO SERVICOS E COMERCIO DE EQUIPAMENTOS DE INFORMATICA/17.215.437/0001-45</v>
      </c>
      <c r="D10" s="106" t="str">
        <f>[2]DIREG!C10</f>
        <v xml:space="preserve">Adaptador Displayport para VGA
Característica/Configurações/Requisitos mínimos:
Adaptador Displayport para VGA Fêmea, permite a exibição do conteúdo de vídeo de um laptop em qualquer monitor, projetor ou HDTV com uma entrada VGA. Deve ser de fácil utilização suportar uma resolução máxima de vídeo de 1080p e garantir uma experiência de visualização de qualidade.   </v>
      </c>
      <c r="E10" s="46" t="str">
        <f>[2]DIREG!D10</f>
        <v>UNIDADE</v>
      </c>
      <c r="F10" s="118">
        <f>[2]DIREG!F10</f>
        <v>17.5</v>
      </c>
      <c r="G10" s="30">
        <f>[2]DIREG!J10</f>
        <v>1</v>
      </c>
      <c r="H10" s="30">
        <f>[2]DTINF!J10</f>
        <v>20</v>
      </c>
      <c r="I10" s="30">
        <f>[2]PREF!J10</f>
        <v>0</v>
      </c>
      <c r="J10" s="30">
        <f>[2]DIREN!J10</f>
        <v>20</v>
      </c>
      <c r="K10" s="30">
        <f>[2]DIRAP!J10</f>
        <v>0</v>
      </c>
      <c r="L10" s="30">
        <f>[2]DIPPG!J10</f>
        <v>30</v>
      </c>
      <c r="M10" s="30">
        <f>[2]DIREX!J10</f>
        <v>0</v>
      </c>
      <c r="N10" s="30">
        <f>[2]DIGES!J10</f>
        <v>0</v>
      </c>
      <c r="O10" s="30">
        <f>[2]DEPES!J10</f>
        <v>0</v>
      </c>
      <c r="P10" s="30">
        <f>[2]DEMET!J10</f>
        <v>40</v>
      </c>
      <c r="Q10" s="30">
        <f>[2]MG!J10</f>
        <v>5</v>
      </c>
      <c r="R10" s="30">
        <f>[2]NI!J10</f>
        <v>0</v>
      </c>
      <c r="S10" s="30">
        <f>[2]PET!J10</f>
        <v>0</v>
      </c>
      <c r="T10" s="30">
        <f>[2]FRIB!J10</f>
        <v>10</v>
      </c>
      <c r="U10" s="30">
        <f>[2]ITA!J10</f>
        <v>0</v>
      </c>
      <c r="V10" s="30">
        <f>[2]VAL!J10</f>
        <v>15</v>
      </c>
      <c r="W10" s="30">
        <f>[2]ANG!J10</f>
        <v>0</v>
      </c>
      <c r="X10" s="45">
        <v>6</v>
      </c>
      <c r="Y10" s="102"/>
      <c r="Z10" s="48">
        <f t="shared" si="0"/>
        <v>141</v>
      </c>
      <c r="AA10" s="49">
        <f t="shared" si="1"/>
        <v>2467.5</v>
      </c>
    </row>
    <row r="11" spans="2:27" ht="102" x14ac:dyDescent="0.25">
      <c r="B11" s="45">
        <v>7</v>
      </c>
      <c r="C11" s="109" t="str">
        <f>[2]DIREG!B11</f>
        <v>R.P. AZEVEDO SERVICOS E COMERCIO DE EQUIPAMENTOS DE INFORMATICA/
17.215.437/0001-45</v>
      </c>
      <c r="D11" s="106" t="str">
        <f>[2]DIREG!C11</f>
        <v>Adaptador HDMI para VGA
Característica/Configurações/Requisitos mínimos:
Adaptador HDMI Macho para VGA Fêmea, permite a exibição do conteúdo de vídeo de um laptop em qualquer monitor, projetor ou HDTV com uma entrada VGA. Deve ser de fácil utilização suportar uma resolução máxima de vídeo de 1080p e garantir uma experiência de visualização de qualidade. </v>
      </c>
      <c r="E11" s="46" t="str">
        <f>[2]DIREG!D11</f>
        <v>UNIDADE</v>
      </c>
      <c r="F11" s="118">
        <f>[2]DIREG!F11</f>
        <v>16.8</v>
      </c>
      <c r="G11" s="30">
        <f>[2]DIREG!J11</f>
        <v>1</v>
      </c>
      <c r="H11" s="30">
        <f>[2]DTINF!J11</f>
        <v>20</v>
      </c>
      <c r="I11" s="30">
        <f>[2]PREF!J11</f>
        <v>0</v>
      </c>
      <c r="J11" s="30">
        <f>[2]DIREN!J11</f>
        <v>20</v>
      </c>
      <c r="K11" s="30">
        <f>[2]DIRAP!J11</f>
        <v>0</v>
      </c>
      <c r="L11" s="30">
        <f>[2]DIPPG!J11</f>
        <v>50</v>
      </c>
      <c r="M11" s="30">
        <f>[2]DIREX!J11</f>
        <v>0</v>
      </c>
      <c r="N11" s="30">
        <f>[2]DIGES!J11</f>
        <v>0</v>
      </c>
      <c r="O11" s="30">
        <f>[2]DEPES!J11</f>
        <v>22</v>
      </c>
      <c r="P11" s="30">
        <f>[2]DEMET!J11</f>
        <v>40</v>
      </c>
      <c r="Q11" s="30">
        <f>[2]MG!J11</f>
        <v>35</v>
      </c>
      <c r="R11" s="30">
        <f>[2]NI!J11</f>
        <v>17</v>
      </c>
      <c r="S11" s="30">
        <f>[2]PET!J11</f>
        <v>20</v>
      </c>
      <c r="T11" s="30">
        <f>[2]FRIB!J11</f>
        <v>56</v>
      </c>
      <c r="U11" s="30">
        <f>[2]ITA!J11</f>
        <v>10</v>
      </c>
      <c r="V11" s="30">
        <f>[2]VAL!J11</f>
        <v>15</v>
      </c>
      <c r="W11" s="30">
        <f>[2]ANG!J11</f>
        <v>0</v>
      </c>
      <c r="X11" s="45">
        <v>7</v>
      </c>
      <c r="Y11" s="102"/>
      <c r="Z11" s="48">
        <f t="shared" si="0"/>
        <v>306</v>
      </c>
      <c r="AA11" s="49">
        <f t="shared" si="1"/>
        <v>5140.8</v>
      </c>
    </row>
    <row r="12" spans="2:27" ht="63.75" x14ac:dyDescent="0.25">
      <c r="B12" s="45">
        <v>8</v>
      </c>
      <c r="C12" s="109" t="str">
        <f>[2]DIREG!B12</f>
        <v>EASYTECH SECURITY COMERCIO DE ELETRONICA LTDA/ 48.924.825/0001-29</v>
      </c>
      <c r="D12" s="106" t="str">
        <f>[2]DIREG!C12</f>
        <v>Bateria 9 Volts Recarregavel
Característica/Configurações/Requisitos mínimos:
quadrada, alta capacidade 250 mAh Ni-MH;  Voltagem 9v. Devem ser fornecidas em embalagem individual e lacrada pelo fabricante.</v>
      </c>
      <c r="E12" s="46" t="str">
        <f>[2]DIREG!D12</f>
        <v>UNIDADE</v>
      </c>
      <c r="F12" s="118">
        <f>[2]DIREG!F12</f>
        <v>10</v>
      </c>
      <c r="G12" s="30">
        <f>[2]DIREG!J12</f>
        <v>0</v>
      </c>
      <c r="H12" s="30">
        <f>[2]DTINF!J12</f>
        <v>0</v>
      </c>
      <c r="I12" s="30">
        <f>[2]PREF!J12</f>
        <v>0</v>
      </c>
      <c r="J12" s="30">
        <f>[2]DIREN!J12</f>
        <v>0</v>
      </c>
      <c r="K12" s="30">
        <f>[2]DIRAP!J12</f>
        <v>0</v>
      </c>
      <c r="L12" s="30">
        <f>[2]DIPPG!J12</f>
        <v>0</v>
      </c>
      <c r="M12" s="30">
        <f>[2]DIREX!J12</f>
        <v>0</v>
      </c>
      <c r="N12" s="30">
        <f>[2]DIGES!J12</f>
        <v>0</v>
      </c>
      <c r="O12" s="30">
        <f>[2]DEPES!J12</f>
        <v>0</v>
      </c>
      <c r="P12" s="30">
        <f>[2]DEMET!J12</f>
        <v>120</v>
      </c>
      <c r="Q12" s="30">
        <f>[2]MG!J12</f>
        <v>36</v>
      </c>
      <c r="R12" s="30">
        <f>[2]NI!J12</f>
        <v>0</v>
      </c>
      <c r="S12" s="30">
        <f>[2]PET!J12</f>
        <v>10</v>
      </c>
      <c r="T12" s="30">
        <f>[2]FRIB!J12</f>
        <v>89</v>
      </c>
      <c r="U12" s="30">
        <f>[2]ITA!J12</f>
        <v>0</v>
      </c>
      <c r="V12" s="30">
        <f>[2]VAL!J12</f>
        <v>4</v>
      </c>
      <c r="W12" s="30">
        <f>[2]ANG!J12</f>
        <v>30</v>
      </c>
      <c r="X12" s="45">
        <v>8</v>
      </c>
      <c r="Y12" s="102"/>
      <c r="Z12" s="48">
        <f t="shared" si="0"/>
        <v>289</v>
      </c>
      <c r="AA12" s="49">
        <f t="shared" si="1"/>
        <v>2890</v>
      </c>
    </row>
    <row r="13" spans="2:27" ht="102" x14ac:dyDescent="0.25">
      <c r="B13" s="45">
        <v>9</v>
      </c>
      <c r="C13" s="109" t="str">
        <f>[2]DIREG!B13</f>
        <v>CARAPINHEIRO MANUTENCAO E COMERCIO DE EQUIPAMENTOS E ACESSORIOS MEDICO HOSPITALA/
11.610.111/0001-36</v>
      </c>
      <c r="D13" s="106" t="str">
        <f>[2]DIREG!C13</f>
        <v>Bateria selada para no-break 12V (5A) 
Característica/Configurações/Requisitos mínimos: 
Capacidade: 21 W @ 15 minutos a uma taxa de 1.67 V por célula a 25 ° C; Descarga máxima de corrente em 5 segundos: 60 / 90A; Resistência interna: aproximadamente 25 mO; Dimensões aproximadas: 6,8 / 8,8 / 10,5 cm (Prof / Larg / Alt). Ideal para ser usada em no-breaks; Prazo de validade: mínimo de 1 ano</v>
      </c>
      <c r="E13" s="46" t="str">
        <f>[2]DIREG!D13</f>
        <v>UNIDADE</v>
      </c>
      <c r="F13" s="118">
        <f>[2]DIREG!F13</f>
        <v>52.6</v>
      </c>
      <c r="G13" s="30">
        <f>[2]DIREG!J13</f>
        <v>3</v>
      </c>
      <c r="H13" s="30">
        <f>[2]DTINF!J13</f>
        <v>120</v>
      </c>
      <c r="I13" s="30">
        <f>[2]PREF!J13</f>
        <v>0</v>
      </c>
      <c r="J13" s="30">
        <f>[2]DIREN!J13</f>
        <v>10</v>
      </c>
      <c r="K13" s="30">
        <f>[2]DIRAP!J13</f>
        <v>0</v>
      </c>
      <c r="L13" s="30">
        <f>[2]DIPPG!J13</f>
        <v>0</v>
      </c>
      <c r="M13" s="30">
        <f>[2]DIREX!J13</f>
        <v>0</v>
      </c>
      <c r="N13" s="30">
        <f>[2]DIGES!J13</f>
        <v>0</v>
      </c>
      <c r="O13" s="30">
        <f>[2]DEPES!J13</f>
        <v>0</v>
      </c>
      <c r="P13" s="30">
        <f>[2]DEMET!J13</f>
        <v>10</v>
      </c>
      <c r="Q13" s="30">
        <f>[2]MG!J13</f>
        <v>0</v>
      </c>
      <c r="R13" s="30">
        <f>[2]NI!J13</f>
        <v>64</v>
      </c>
      <c r="S13" s="30">
        <f>[2]PET!J13</f>
        <v>20</v>
      </c>
      <c r="T13" s="30">
        <f>[2]FRIB!J13</f>
        <v>50</v>
      </c>
      <c r="U13" s="30">
        <f>[2]ITA!J13</f>
        <v>0</v>
      </c>
      <c r="V13" s="30">
        <f>[2]VAL!J13</f>
        <v>30</v>
      </c>
      <c r="W13" s="30">
        <f>[2]ANG!J13</f>
        <v>0</v>
      </c>
      <c r="X13" s="45">
        <v>9</v>
      </c>
      <c r="Y13" s="102"/>
      <c r="Z13" s="48">
        <f t="shared" si="0"/>
        <v>307</v>
      </c>
      <c r="AA13" s="49">
        <f t="shared" si="1"/>
        <v>16148.2</v>
      </c>
    </row>
    <row r="14" spans="2:27" ht="76.5" x14ac:dyDescent="0.25">
      <c r="B14" s="45">
        <v>10</v>
      </c>
      <c r="C14" s="109" t="str">
        <f>[2]DIREG!B14</f>
        <v>COMETA DISTRIBUIDORA DE BATERIAS LTDA/ 50.922.493/0001-95</v>
      </c>
      <c r="D14" s="106" t="str">
        <f>[2]DIREG!C14</f>
        <v>Bateria selada para no-break 12V (7A)
Característica/Configurações/Requisitos mínimos: 
Bateria selada com tensão de 12V e corrente de 7A. Ideal para ser usada em no-breaks; dimensões aproximadas : 15.1 x 6.5 x 10 cm (Prof / Larg / Alt); Prazo de validade/GARANTIA: mínimo de 1 ano</v>
      </c>
      <c r="E14" s="46" t="str">
        <f>[2]DIREG!D14</f>
        <v>UNIDADE</v>
      </c>
      <c r="F14" s="118">
        <f>[2]DIREG!F14</f>
        <v>63.9</v>
      </c>
      <c r="G14" s="30">
        <f>[2]DIREG!J14</f>
        <v>0</v>
      </c>
      <c r="H14" s="30">
        <f>[2]DTINF!J14</f>
        <v>20</v>
      </c>
      <c r="I14" s="30">
        <f>[2]PREF!J14</f>
        <v>0</v>
      </c>
      <c r="J14" s="30">
        <f>[2]DIREN!J14</f>
        <v>12</v>
      </c>
      <c r="K14" s="30">
        <f>[2]DIRAP!J14</f>
        <v>0</v>
      </c>
      <c r="L14" s="30">
        <f>[2]DIPPG!J14</f>
        <v>0</v>
      </c>
      <c r="M14" s="30">
        <f>[2]DIREX!J14</f>
        <v>0</v>
      </c>
      <c r="N14" s="30">
        <f>[2]DIGES!J14</f>
        <v>0</v>
      </c>
      <c r="O14" s="30">
        <f>[2]DEPES!J14</f>
        <v>12</v>
      </c>
      <c r="P14" s="30">
        <f>[2]DEMET!J14</f>
        <v>0</v>
      </c>
      <c r="Q14" s="30">
        <f>[2]MG!J14</f>
        <v>0</v>
      </c>
      <c r="R14" s="30">
        <f>[2]NI!J14</f>
        <v>32</v>
      </c>
      <c r="S14" s="30">
        <f>[2]PET!J14</f>
        <v>20</v>
      </c>
      <c r="T14" s="30">
        <f>[2]FRIB!J14</f>
        <v>48</v>
      </c>
      <c r="U14" s="30">
        <f>[2]ITA!J14</f>
        <v>0</v>
      </c>
      <c r="V14" s="30">
        <f>[2]VAL!J14</f>
        <v>0</v>
      </c>
      <c r="W14" s="30">
        <f>[2]ANG!J14</f>
        <v>20</v>
      </c>
      <c r="X14" s="45">
        <v>10</v>
      </c>
      <c r="Y14" s="102"/>
      <c r="Z14" s="48">
        <f t="shared" si="0"/>
        <v>164</v>
      </c>
      <c r="AA14" s="49">
        <f t="shared" si="1"/>
        <v>10479.6</v>
      </c>
    </row>
    <row r="15" spans="2:27" ht="51" x14ac:dyDescent="0.25">
      <c r="B15" s="45">
        <v>11</v>
      </c>
      <c r="C15" s="109" t="str">
        <f>[2]DIREG!B15</f>
        <v>VRM COMERCIO E SERVICOS LTDA/ 31.868.626/0001-48</v>
      </c>
      <c r="D15" s="106" t="str">
        <f>[2]DIREG!C15</f>
        <v>Baterias de Lithium CR2032  (Pacote com 5 unidades)
Característica/Configurações/Requisitos mínimos:  
 3V  (para uso em place-mãe), lacrado pelo fabricante.
 Prazo de validade: mínimo de 1 ano</v>
      </c>
      <c r="E15" s="46" t="str">
        <f>[2]DIREG!D15</f>
        <v>PACOTE
COM
5</v>
      </c>
      <c r="F15" s="118">
        <f>[2]DIREG!F15</f>
        <v>4.79</v>
      </c>
      <c r="G15" s="30">
        <f>[2]DIREG!J15</f>
        <v>0</v>
      </c>
      <c r="H15" s="30">
        <f>[2]DTINF!J15</f>
        <v>120</v>
      </c>
      <c r="I15" s="30">
        <f>[2]PREF!J15</f>
        <v>0</v>
      </c>
      <c r="J15" s="30">
        <f>[2]DIREN!J15</f>
        <v>20</v>
      </c>
      <c r="K15" s="30">
        <f>[2]DIRAP!J15</f>
        <v>0</v>
      </c>
      <c r="L15" s="30">
        <f>[2]DIPPG!J15</f>
        <v>20</v>
      </c>
      <c r="M15" s="30">
        <f>[2]DIREX!J15</f>
        <v>0</v>
      </c>
      <c r="N15" s="30">
        <f>[2]DIGES!J15</f>
        <v>0</v>
      </c>
      <c r="O15" s="30">
        <f>[2]DEPES!J15</f>
        <v>40</v>
      </c>
      <c r="P15" s="30">
        <f>[2]DEMET!J15</f>
        <v>120</v>
      </c>
      <c r="Q15" s="30">
        <f>[2]MG!J15</f>
        <v>50</v>
      </c>
      <c r="R15" s="30">
        <f>[2]NI!J15</f>
        <v>50</v>
      </c>
      <c r="S15" s="30">
        <f>[2]PET!J15</f>
        <v>20</v>
      </c>
      <c r="T15" s="30">
        <f>[2]FRIB!J15</f>
        <v>44</v>
      </c>
      <c r="U15" s="30">
        <f>[2]ITA!J15</f>
        <v>10</v>
      </c>
      <c r="V15" s="30">
        <f>[2]VAL!J15</f>
        <v>20</v>
      </c>
      <c r="W15" s="30">
        <f>[2]ANG!J15</f>
        <v>0</v>
      </c>
      <c r="X15" s="45">
        <v>11</v>
      </c>
      <c r="Y15" s="102"/>
      <c r="Z15" s="48">
        <f t="shared" si="0"/>
        <v>514</v>
      </c>
      <c r="AA15" s="49">
        <f t="shared" si="1"/>
        <v>2462.06</v>
      </c>
    </row>
    <row r="16" spans="2:27" ht="102" x14ac:dyDescent="0.25">
      <c r="B16" s="45">
        <v>12</v>
      </c>
      <c r="C16" s="109" t="str">
        <f>[2]DIREG!B16</f>
        <v>GWC INDUSTRIA, IMPORTACAO E DISTRIBUICAO DE ELETRONICOS LTDA/ 49.329.140/0001-05</v>
      </c>
      <c r="D16" s="106" t="str">
        <f>[2]DIREG!C16</f>
        <v>Cabo UTP rede - categoria 6 - (caixa 305 Metros)
Característica/Configurações/Requisitos mínimos:  
 (TIA/EIA 568 B.2 / B.2- 1), cabos com 04 pares trançados, condutores sólidos de cobre 24 AWG, isolados em polietileno, capa externa em PVC não propagante à chama, na cor azul. 
Certificado pela ANATEL.
Mod. Referencia: Furukawa Gigalan</v>
      </c>
      <c r="E16" s="46" t="str">
        <f>[2]DIREG!D16</f>
        <v>CAIXA Contendo 305 m</v>
      </c>
      <c r="F16" s="118">
        <f>[2]DIREG!F16</f>
        <v>730.5</v>
      </c>
      <c r="G16" s="30">
        <f>[2]DIREG!J16</f>
        <v>0</v>
      </c>
      <c r="H16" s="30">
        <f>[2]DTINF!J16</f>
        <v>10</v>
      </c>
      <c r="I16" s="30">
        <f>[2]PREF!J16</f>
        <v>0</v>
      </c>
      <c r="J16" s="30">
        <f>[2]DIREN!J16</f>
        <v>4</v>
      </c>
      <c r="K16" s="30">
        <f>[2]DIRAP!J16</f>
        <v>0</v>
      </c>
      <c r="L16" s="30">
        <f>[2]DIPPG!J16</f>
        <v>1</v>
      </c>
      <c r="M16" s="30">
        <f>[2]DIREX!J16</f>
        <v>0</v>
      </c>
      <c r="N16" s="30">
        <f>[2]DIGES!J16</f>
        <v>0</v>
      </c>
      <c r="O16" s="30">
        <f>[2]DEPES!J16</f>
        <v>6</v>
      </c>
      <c r="P16" s="30">
        <f>[2]DEMET!J16</f>
        <v>0</v>
      </c>
      <c r="Q16" s="30">
        <f>[2]MG!J16</f>
        <v>7</v>
      </c>
      <c r="R16" s="30">
        <f>[2]NI!J16</f>
        <v>6</v>
      </c>
      <c r="S16" s="30">
        <f>[2]PET!J16</f>
        <v>0</v>
      </c>
      <c r="T16" s="30">
        <f>[2]FRIB!J16</f>
        <v>4</v>
      </c>
      <c r="U16" s="30">
        <f>[2]ITA!J16</f>
        <v>3</v>
      </c>
      <c r="V16" s="30">
        <f>[2]VAL!J16</f>
        <v>6</v>
      </c>
      <c r="W16" s="30">
        <f>[2]ANG!J16</f>
        <v>0</v>
      </c>
      <c r="X16" s="45">
        <v>12</v>
      </c>
      <c r="Y16" s="102"/>
      <c r="Z16" s="48">
        <f t="shared" si="0"/>
        <v>47</v>
      </c>
      <c r="AA16" s="49">
        <f t="shared" si="1"/>
        <v>34333.5</v>
      </c>
    </row>
    <row r="17" spans="2:27" ht="89.25" x14ac:dyDescent="0.25">
      <c r="B17" s="45">
        <v>13</v>
      </c>
      <c r="C17" s="109" t="str">
        <f>[2]DIREG!B17</f>
        <v>ISRAEL REIS SILVA/ 48.370.259/0001-50</v>
      </c>
      <c r="D17" s="106" t="str">
        <f>[2]DIREG!C17</f>
        <v xml:space="preserve">Case Externo para SSD NVMe M.2 
Característica/Configurações/Requisitos mínimos:
Velocidade de transmissão minima: 5Gbps; Entradas: USB 3.0; Compatibilidade: TODOS SSD NVME M.2 - capacidade de até 1TB; Fonte de alimentação: USB; Instalação de HD Plug and Play; Deverá acompanhar: 1x case gaveta, 1x Mini Chave Philips, 1x cabo USB </v>
      </c>
      <c r="E17" s="46" t="str">
        <f>[2]DIREG!D17</f>
        <v>UNIDADE</v>
      </c>
      <c r="F17" s="118">
        <f>[2]DIREG!F17</f>
        <v>230</v>
      </c>
      <c r="G17" s="30">
        <f>[2]DIREG!J17</f>
        <v>2</v>
      </c>
      <c r="H17" s="30">
        <f>[2]DTINF!J17</f>
        <v>4</v>
      </c>
      <c r="I17" s="30">
        <f>[2]PREF!J17</f>
        <v>0</v>
      </c>
      <c r="J17" s="30">
        <f>[2]DIREN!J17</f>
        <v>20</v>
      </c>
      <c r="K17" s="30">
        <f>[2]DIRAP!J17</f>
        <v>0</v>
      </c>
      <c r="L17" s="30">
        <f>[2]DIPPG!J17</f>
        <v>0</v>
      </c>
      <c r="M17" s="30">
        <f>[2]DIREX!J17</f>
        <v>0</v>
      </c>
      <c r="N17" s="30">
        <f>[2]DIGES!J17</f>
        <v>0</v>
      </c>
      <c r="O17" s="30">
        <f>[2]DEPES!J17</f>
        <v>3</v>
      </c>
      <c r="P17" s="30">
        <f>[2]DEMET!J17</f>
        <v>0</v>
      </c>
      <c r="Q17" s="30">
        <f>[2]MG!J17</f>
        <v>16</v>
      </c>
      <c r="R17" s="30">
        <f>[2]NI!J17</f>
        <v>2</v>
      </c>
      <c r="S17" s="30">
        <f>[2]PET!J17</f>
        <v>2</v>
      </c>
      <c r="T17" s="30">
        <f>[2]FRIB!J17</f>
        <v>0</v>
      </c>
      <c r="U17" s="30">
        <f>[2]ITA!J17</f>
        <v>0</v>
      </c>
      <c r="V17" s="30">
        <f>[2]VAL!J17</f>
        <v>2</v>
      </c>
      <c r="W17" s="30">
        <f>[2]ANG!J17</f>
        <v>0</v>
      </c>
      <c r="X17" s="45">
        <v>13</v>
      </c>
      <c r="Y17" s="102"/>
      <c r="Z17" s="48">
        <f t="shared" si="0"/>
        <v>51</v>
      </c>
      <c r="AA17" s="49">
        <f t="shared" si="1"/>
        <v>11730</v>
      </c>
    </row>
    <row r="18" spans="2:27" ht="216.75" x14ac:dyDescent="0.25">
      <c r="B18" s="45">
        <v>14</v>
      </c>
      <c r="C18" s="109" t="str">
        <f>[2]DIREG!B18</f>
        <v>R.P. AZEVEDO SERVICOS E COMERCIO DE EQUIPAMENTOS DE INFORMATICA/
17.215.437/0001-45</v>
      </c>
      <c r="D18" s="106" t="str">
        <f>[2]DIREG!C18</f>
        <v>Conector GigaLan CAT.6 RJ45 T568A/B  (Fêmea)
Característica/Configurações/Requisitos mínimos:
Atende aos limites estabelecidos nas normas para CAT.6; Performance garantida para até 4 conexões em canais de 100 metros; Corpo em termoplástico de alto impacto não propagante à chama (UL 94 V-0); Vias de contato produzidas em bronze fosforoso com camadas de 2,54 m de níquel e 1,27 m de ouro; Montado em placa de circuito impresso dupla face; Possibilidade de fixação de ícones de identificação; Terminais de conexão em bronze fosforoso estanhado, padrão 110 IDC, para condutores de 22 a 26 AWG; Capa traseira já fornecidas com o conector;
Disponível em pinagem T568A/B; Fornecido na cor Bege ou branca; Compatível com todos os patch panels descarregados, espelhos e tomadas. Compatível com todos alicates de crimpagem push-down padrão
Mod referencia : Furukawa</v>
      </c>
      <c r="E18" s="46" t="str">
        <f>[2]DIREG!D18</f>
        <v>UNIDADE</v>
      </c>
      <c r="F18" s="118">
        <f>[2]DIREG!F18</f>
        <v>6.5</v>
      </c>
      <c r="G18" s="30">
        <f>[2]DIREG!J18</f>
        <v>0</v>
      </c>
      <c r="H18" s="30">
        <f>[2]DTINF!J18</f>
        <v>200</v>
      </c>
      <c r="I18" s="30">
        <f>[2]PREF!J18</f>
        <v>0</v>
      </c>
      <c r="J18" s="30">
        <f>[2]DIREN!J18</f>
        <v>100</v>
      </c>
      <c r="K18" s="30">
        <f>[2]DIRAP!J18</f>
        <v>0</v>
      </c>
      <c r="L18" s="30">
        <f>[2]DIPPG!J18</f>
        <v>25</v>
      </c>
      <c r="M18" s="30">
        <f>[2]DIREX!J18</f>
        <v>0</v>
      </c>
      <c r="N18" s="30">
        <f>[2]DIGES!J18</f>
        <v>0</v>
      </c>
      <c r="O18" s="30">
        <f>[2]DEPES!J18</f>
        <v>0</v>
      </c>
      <c r="P18" s="30">
        <f>[2]DEMET!J18</f>
        <v>0</v>
      </c>
      <c r="Q18" s="30">
        <f>[2]MG!J18</f>
        <v>400</v>
      </c>
      <c r="R18" s="30">
        <f>[2]NI!J18</f>
        <v>60</v>
      </c>
      <c r="S18" s="30">
        <f>[2]PET!J18</f>
        <v>0</v>
      </c>
      <c r="T18" s="30">
        <f>[2]FRIB!J18</f>
        <v>100</v>
      </c>
      <c r="U18" s="30">
        <f>[2]ITA!J18</f>
        <v>50</v>
      </c>
      <c r="V18" s="30">
        <f>[2]VAL!J18</f>
        <v>50</v>
      </c>
      <c r="W18" s="30">
        <f>[2]ANG!J18</f>
        <v>0</v>
      </c>
      <c r="X18" s="45">
        <v>14</v>
      </c>
      <c r="Y18" s="102"/>
      <c r="Z18" s="48">
        <f t="shared" si="0"/>
        <v>985</v>
      </c>
      <c r="AA18" s="49">
        <f t="shared" si="1"/>
        <v>6402.5</v>
      </c>
    </row>
    <row r="19" spans="2:27" ht="102" x14ac:dyDescent="0.25">
      <c r="B19" s="45">
        <v>15</v>
      </c>
      <c r="C19" s="109" t="str">
        <f>[2]DIREG!B19</f>
        <v>OLIVEIRA &amp; ALMEIDA INFORMATICA LTDA/ 13.218.025/0001-08</v>
      </c>
      <c r="D19" s="106" t="str">
        <f>[2]DIREG!C19</f>
        <v xml:space="preserve">Conector RJ-45 CAT- 5e (Macho)
Característica/Configurações/Requisitos mínimos:
Utilizado em cabeamento estruturado; deve Atender a FCC 68.5 (EMI - Interferência Eletromagnética); compatível com condutores de 22 a 26 AWG; 
Atender aos requisitos da UL 94 –V-0; Construído em policarbonato incolor e contatos revestidos com uma camada de ouro. </v>
      </c>
      <c r="E19" s="46" t="str">
        <f>[2]DIREG!D19</f>
        <v>UNIDADE</v>
      </c>
      <c r="F19" s="118">
        <f>[2]DIREG!F19</f>
        <v>0.14000000000000001</v>
      </c>
      <c r="G19" s="30">
        <f>[2]DIREG!J19</f>
        <v>0</v>
      </c>
      <c r="H19" s="30">
        <f>[2]DTINF!J19</f>
        <v>800</v>
      </c>
      <c r="I19" s="30">
        <f>[2]PREF!J19</f>
        <v>0</v>
      </c>
      <c r="J19" s="30">
        <f>[2]DIREN!J19</f>
        <v>800</v>
      </c>
      <c r="K19" s="30">
        <f>[2]DIRAP!J19</f>
        <v>0</v>
      </c>
      <c r="L19" s="30">
        <f>[2]DIPPG!J19</f>
        <v>220</v>
      </c>
      <c r="M19" s="30">
        <f>[2]DIREX!J19</f>
        <v>0</v>
      </c>
      <c r="N19" s="30">
        <f>[2]DIGES!J19</f>
        <v>0</v>
      </c>
      <c r="O19" s="30">
        <f>[2]DEPES!J19</f>
        <v>300</v>
      </c>
      <c r="P19" s="30">
        <f>[2]DEMET!J19</f>
        <v>300</v>
      </c>
      <c r="Q19" s="30">
        <f>[2]MG!J19</f>
        <v>400</v>
      </c>
      <c r="R19" s="30">
        <f>[2]NI!J19</f>
        <v>0</v>
      </c>
      <c r="S19" s="30">
        <f>[2]PET!J19</f>
        <v>0</v>
      </c>
      <c r="T19" s="30">
        <f>[2]FRIB!J19</f>
        <v>450</v>
      </c>
      <c r="U19" s="30">
        <f>[2]ITA!J19</f>
        <v>200</v>
      </c>
      <c r="V19" s="30">
        <f>[2]VAL!J19</f>
        <v>200</v>
      </c>
      <c r="W19" s="30">
        <f>[2]ANG!J19</f>
        <v>0</v>
      </c>
      <c r="X19" s="45">
        <v>15</v>
      </c>
      <c r="Y19" s="102"/>
      <c r="Z19" s="48">
        <f t="shared" si="0"/>
        <v>3670</v>
      </c>
      <c r="AA19" s="49">
        <f t="shared" si="1"/>
        <v>513.80000000000007</v>
      </c>
    </row>
    <row r="20" spans="2:27" ht="178.5" x14ac:dyDescent="0.25">
      <c r="B20" s="45">
        <v>16</v>
      </c>
      <c r="C20" s="109" t="str">
        <f>[2]DIREG!B20</f>
        <v>CRISTIANE BISPO SANTOS/ 33.529.762/0001-39</v>
      </c>
      <c r="D20" s="106" t="str">
        <f>[2]DIREG!C20</f>
        <v>Controle Remoto Universal Wi-Fi (smart)
Característica/Configurações/Requisitos mínimos: 
Controle simplificado e unificado em um dispositivo inteligente e fácil de usar, que pode ser conectado por Wi-Fi; Com conectividade USB, podendo ser alimentado por cabo de energia elétrica ou carregadores móveis;
Ligue, desligue e controle funções da TV, ar-condicionado e outros dispositivos infravermelho permitindo centralizar os controles remotos por ambientes e tenha mais liberdade e praticidade para controlar seus equipamentos, em um só dispositivo, via app; Instalação fácil e rápida; Deverá Acompanhar a fonte de alimentação, cabo USB e manual do usuário; Alcance Wi-Fi sem obstáculos até 50 m sem obstaculos; garantia 1 ano</v>
      </c>
      <c r="E20" s="46" t="str">
        <f>[2]DIREG!D20</f>
        <v>UNIDADE</v>
      </c>
      <c r="F20" s="118">
        <f>[2]DIREG!F20</f>
        <v>49</v>
      </c>
      <c r="G20" s="30">
        <f>[2]DIREG!J20</f>
        <v>1</v>
      </c>
      <c r="H20" s="30">
        <f>[2]DTINF!J20</f>
        <v>6</v>
      </c>
      <c r="I20" s="30">
        <f>[2]PREF!J20</f>
        <v>0</v>
      </c>
      <c r="J20" s="30">
        <f>[2]DIREN!J20</f>
        <v>15</v>
      </c>
      <c r="K20" s="30">
        <f>[2]DIRAP!J20</f>
        <v>5</v>
      </c>
      <c r="L20" s="30">
        <f>[2]DIPPG!J20</f>
        <v>15</v>
      </c>
      <c r="M20" s="30">
        <f>[2]DIREX!J20</f>
        <v>0</v>
      </c>
      <c r="N20" s="30">
        <f>[2]DIGES!J20</f>
        <v>0</v>
      </c>
      <c r="O20" s="30">
        <f>[2]DEPES!J20</f>
        <v>20</v>
      </c>
      <c r="P20" s="30">
        <f>[2]DEMET!J20</f>
        <v>200</v>
      </c>
      <c r="Q20" s="30">
        <f>[2]MG!J20</f>
        <v>26</v>
      </c>
      <c r="R20" s="30">
        <f>[2]NI!J20</f>
        <v>0</v>
      </c>
      <c r="S20" s="30">
        <f>[2]PET!J20</f>
        <v>0</v>
      </c>
      <c r="T20" s="30">
        <f>[2]FRIB!J20</f>
        <v>5</v>
      </c>
      <c r="U20" s="30">
        <f>[2]ITA!J20</f>
        <v>0</v>
      </c>
      <c r="V20" s="30">
        <f>[2]VAL!J20</f>
        <v>0</v>
      </c>
      <c r="W20" s="30">
        <f>[2]ANG!J20</f>
        <v>0</v>
      </c>
      <c r="X20" s="45">
        <v>16</v>
      </c>
      <c r="Y20" s="102"/>
      <c r="Z20" s="48">
        <f t="shared" si="0"/>
        <v>293</v>
      </c>
      <c r="AA20" s="49">
        <f t="shared" si="1"/>
        <v>14357</v>
      </c>
    </row>
    <row r="21" spans="2:27" ht="51" x14ac:dyDescent="0.25">
      <c r="B21" s="45">
        <v>17</v>
      </c>
      <c r="C21" s="109" t="str">
        <f>[2]DIREG!B21</f>
        <v>PLAXIS INDUSTRIA E COMERCIO DE EQUIPAMENTOS TECNOLOGICOS LTDA/ 30.670.371/0001-41</v>
      </c>
      <c r="D21" s="106" t="str">
        <f>[2]DIREG!C21</f>
        <v>CORDÃO ÓPTICO MULTIMODO 
Característica/Configurações/Requisitos mínimos:
50.0µm OM3 10 Gigabits DUPLEX  LC-UCP/LC-UCP  2,5mts</v>
      </c>
      <c r="E21" s="46" t="str">
        <f>[2]DIREG!D21</f>
        <v>UNIDADE</v>
      </c>
      <c r="F21" s="118">
        <f>[2]DIREG!F21</f>
        <v>37.5</v>
      </c>
      <c r="G21" s="30">
        <f>[2]DIREG!J21</f>
        <v>0</v>
      </c>
      <c r="H21" s="30">
        <f>[2]DTINF!J21</f>
        <v>20</v>
      </c>
      <c r="I21" s="30">
        <f>[2]PREF!J21</f>
        <v>0</v>
      </c>
      <c r="J21" s="30">
        <f>[2]DIREN!J21</f>
        <v>0</v>
      </c>
      <c r="K21" s="30">
        <f>[2]DIRAP!J21</f>
        <v>0</v>
      </c>
      <c r="L21" s="30">
        <f>[2]DIPPG!J21</f>
        <v>0</v>
      </c>
      <c r="M21" s="30">
        <f>[2]DIREX!J21</f>
        <v>0</v>
      </c>
      <c r="N21" s="30">
        <f>[2]DIGES!J21</f>
        <v>0</v>
      </c>
      <c r="O21" s="30">
        <f>[2]DEPES!J21</f>
        <v>0</v>
      </c>
      <c r="P21" s="30">
        <f>[2]DEMET!J21</f>
        <v>0</v>
      </c>
      <c r="Q21" s="30">
        <f>[2]MG!J21</f>
        <v>0</v>
      </c>
      <c r="R21" s="30">
        <f>[2]NI!J21</f>
        <v>0</v>
      </c>
      <c r="S21" s="30">
        <f>[2]PET!J21</f>
        <v>10</v>
      </c>
      <c r="T21" s="30">
        <f>[2]FRIB!J21</f>
        <v>0</v>
      </c>
      <c r="U21" s="30">
        <f>[2]ITA!J21</f>
        <v>0</v>
      </c>
      <c r="V21" s="30">
        <f>[2]VAL!J21</f>
        <v>0</v>
      </c>
      <c r="W21" s="30">
        <f>[2]ANG!J21</f>
        <v>0</v>
      </c>
      <c r="X21" s="45">
        <v>17</v>
      </c>
      <c r="Y21" s="102"/>
      <c r="Z21" s="48">
        <f t="shared" si="0"/>
        <v>30</v>
      </c>
      <c r="AA21" s="49">
        <f t="shared" si="1"/>
        <v>1125</v>
      </c>
    </row>
    <row r="22" spans="2:27" ht="63.75" x14ac:dyDescent="0.25">
      <c r="B22" s="45">
        <v>18</v>
      </c>
      <c r="C22" s="109" t="str">
        <f>[2]DIREG!B22</f>
        <v>TECPARTS IMPORTACAO E DISTRIBUICAO DE PECAS LTDA/ 15.135.210/0001-64</v>
      </c>
      <c r="D22" s="106" t="str">
        <f>[2]DIREG!C22</f>
        <v>DISCO MAGNÉTICO SSD 240GB 2,5"
Característica/Configurações/Requisitos mínimos:
SATA, leitura: 500MB/s   ,  Gravação: 430MB/s , capacidade: 240GB
Garantia: 36 meses do fabricante</v>
      </c>
      <c r="E22" s="46" t="str">
        <f>[2]DIREG!D22</f>
        <v>UNIDADE</v>
      </c>
      <c r="F22" s="118">
        <f>[2]DIREG!F22</f>
        <v>61.75</v>
      </c>
      <c r="G22" s="30">
        <f>[2]DIREG!J22</f>
        <v>0</v>
      </c>
      <c r="H22" s="30">
        <f>[2]DTINF!J22</f>
        <v>200</v>
      </c>
      <c r="I22" s="30">
        <f>[2]PREF!J22</f>
        <v>0</v>
      </c>
      <c r="J22" s="30">
        <f>[2]DIREN!J22</f>
        <v>25</v>
      </c>
      <c r="K22" s="30">
        <f>[2]DIRAP!J22</f>
        <v>0</v>
      </c>
      <c r="L22" s="30">
        <f>[2]DIPPG!J22</f>
        <v>0</v>
      </c>
      <c r="M22" s="30">
        <f>[2]DIREX!J22</f>
        <v>0</v>
      </c>
      <c r="N22" s="30">
        <f>[2]DIGES!J22</f>
        <v>0</v>
      </c>
      <c r="O22" s="30">
        <f>[2]DEPES!J22</f>
        <v>0</v>
      </c>
      <c r="P22" s="30">
        <f>[2]DEMET!J22</f>
        <v>400</v>
      </c>
      <c r="Q22" s="30">
        <f>[2]MG!J22</f>
        <v>2</v>
      </c>
      <c r="R22" s="30">
        <f>[2]NI!J22</f>
        <v>0</v>
      </c>
      <c r="S22" s="30">
        <f>[2]PET!J22</f>
        <v>0</v>
      </c>
      <c r="T22" s="30">
        <f>[2]FRIB!J22</f>
        <v>25</v>
      </c>
      <c r="U22" s="30">
        <f>[2]ITA!J22</f>
        <v>0</v>
      </c>
      <c r="V22" s="30">
        <f>[2]VAL!J22</f>
        <v>60</v>
      </c>
      <c r="W22" s="30">
        <f>[2]ANG!J22</f>
        <v>120</v>
      </c>
      <c r="X22" s="45">
        <v>18</v>
      </c>
      <c r="Y22" s="102"/>
      <c r="Z22" s="48">
        <f t="shared" si="0"/>
        <v>832</v>
      </c>
      <c r="AA22" s="49">
        <f t="shared" si="1"/>
        <v>51376</v>
      </c>
    </row>
    <row r="23" spans="2:27" ht="63.75" x14ac:dyDescent="0.25">
      <c r="B23" s="45">
        <v>19</v>
      </c>
      <c r="C23" s="109" t="str">
        <f>[2]DIREG!B23</f>
        <v>TECPARTS IMPORTACAO E DISTRIBUICAO DE PECAS LTDA/ 15.135.210/0001-64</v>
      </c>
      <c r="D23" s="106" t="str">
        <f>[2]DIREG!C23</f>
        <v>DISCO MAGNÉTICO SSD 480GB 2,5"
Característica/Configurações/Requisitos mínimos:
SATA, leitura: 500MB/s   ,  Gravação: 430MB/s , capacidade: 480GB
Garantia: 36 meses do fabricante</v>
      </c>
      <c r="E23" s="46" t="str">
        <f>[2]DIREG!D23</f>
        <v>UNIDADE</v>
      </c>
      <c r="F23" s="118">
        <f>[2]DIREG!F23</f>
        <v>97.85</v>
      </c>
      <c r="G23" s="30">
        <f>[2]DIREG!J23</f>
        <v>9</v>
      </c>
      <c r="H23" s="30">
        <f>[2]DTINF!J23</f>
        <v>140</v>
      </c>
      <c r="I23" s="30">
        <f>[2]PREF!J23</f>
        <v>0</v>
      </c>
      <c r="J23" s="30">
        <f>[2]DIREN!J23</f>
        <v>45</v>
      </c>
      <c r="K23" s="30">
        <f>[2]DIRAP!J23</f>
        <v>20</v>
      </c>
      <c r="L23" s="30">
        <f>[2]DIPPG!J23</f>
        <v>148</v>
      </c>
      <c r="M23" s="30">
        <f>[2]DIREX!J23</f>
        <v>0</v>
      </c>
      <c r="N23" s="30">
        <f>[2]DIGES!J23</f>
        <v>0</v>
      </c>
      <c r="O23" s="30">
        <f>[2]DEPES!J23</f>
        <v>150</v>
      </c>
      <c r="P23" s="30">
        <f>[2]DEMET!J23</f>
        <v>202</v>
      </c>
      <c r="Q23" s="30">
        <f>[2]MG!J23</f>
        <v>202</v>
      </c>
      <c r="R23" s="30">
        <f>[2]NI!J23</f>
        <v>90</v>
      </c>
      <c r="S23" s="30">
        <f>[2]PET!J23</f>
        <v>0</v>
      </c>
      <c r="T23" s="30">
        <f>[2]FRIB!J23</f>
        <v>41</v>
      </c>
      <c r="U23" s="30">
        <f>[2]ITA!J23</f>
        <v>15</v>
      </c>
      <c r="V23" s="30">
        <f>[2]VAL!J23</f>
        <v>40</v>
      </c>
      <c r="W23" s="30">
        <f>[2]ANG!J23</f>
        <v>0</v>
      </c>
      <c r="X23" s="45">
        <v>19</v>
      </c>
      <c r="Y23" s="102"/>
      <c r="Z23" s="48">
        <f t="shared" si="0"/>
        <v>1102</v>
      </c>
      <c r="AA23" s="49">
        <f t="shared" si="1"/>
        <v>107830.7</v>
      </c>
    </row>
    <row r="24" spans="2:27" ht="165.75" x14ac:dyDescent="0.25">
      <c r="B24" s="45">
        <v>20</v>
      </c>
      <c r="C24" s="109" t="str">
        <f>[2]DIREG!B24</f>
        <v>INOVABRAS PRODUTOS INTELIGENTES LTDA/ 18.467.445/0001-41</v>
      </c>
      <c r="D24" s="106" t="str">
        <f>[2]DIREG!C24</f>
        <v>Filtro de linha com  5 tomadas
Característica/Configurações/Requisitos mínimos:
Tensão Nominal: 100 ~ 240Vac(Bivolt Automático); Corrente Máxima: 10A; Potencia Máxima de Operação: 1270W(127V) e 2.200 (220 V)
Freqüência de rede elétrica: 50 ou 60Hz; Conexão de Entrada: Plugue 2P + T (NBR 14136) 10A; Quantidade de tomadas: 5 tomadas 2P + t (NBR 14136) 10A; Comprimento cabo de força: 1m; Chave liga/desliga: Chave inteligente com indicador luminoso de funcionamento; Tecnologias de Proteção: Varistor contra surtos de tensão; Chave inteligente tipo disjuntor (circuit breaker); proteção contra curto-circuito e sobrecarga</v>
      </c>
      <c r="E24" s="46" t="str">
        <f>[2]DIREG!D24</f>
        <v>UNIDADE</v>
      </c>
      <c r="F24" s="118">
        <f>[2]DIREG!F24</f>
        <v>19.850000000000001</v>
      </c>
      <c r="G24" s="30">
        <f>[2]DIREG!J24</f>
        <v>35</v>
      </c>
      <c r="H24" s="30">
        <f>[2]DTINF!J24</f>
        <v>15</v>
      </c>
      <c r="I24" s="30">
        <f>[2]PREF!J24</f>
        <v>0</v>
      </c>
      <c r="J24" s="30">
        <f>[2]DIREN!J24</f>
        <v>50</v>
      </c>
      <c r="K24" s="30">
        <f>[2]DIRAP!J24</f>
        <v>0</v>
      </c>
      <c r="L24" s="30">
        <f>[2]DIPPG!J24</f>
        <v>25</v>
      </c>
      <c r="M24" s="30">
        <f>[2]DIREX!J24</f>
        <v>0</v>
      </c>
      <c r="N24" s="30">
        <f>[2]DIGES!J24</f>
        <v>0</v>
      </c>
      <c r="O24" s="30">
        <f>[2]DEPES!J24</f>
        <v>20</v>
      </c>
      <c r="P24" s="30">
        <f>[2]DEMET!J24</f>
        <v>120</v>
      </c>
      <c r="Q24" s="30">
        <f>[2]MG!J24</f>
        <v>105</v>
      </c>
      <c r="R24" s="30">
        <f>[2]NI!J24</f>
        <v>50</v>
      </c>
      <c r="S24" s="30">
        <f>[2]PET!J24</f>
        <v>20</v>
      </c>
      <c r="T24" s="30">
        <f>[2]FRIB!J24</f>
        <v>36</v>
      </c>
      <c r="U24" s="30">
        <f>[2]ITA!J24</f>
        <v>0</v>
      </c>
      <c r="V24" s="30">
        <f>[2]VAL!J24</f>
        <v>30</v>
      </c>
      <c r="W24" s="30">
        <f>[2]ANG!J24</f>
        <v>65</v>
      </c>
      <c r="X24" s="45">
        <v>20</v>
      </c>
      <c r="Y24" s="102"/>
      <c r="Z24" s="48">
        <f t="shared" si="0"/>
        <v>571</v>
      </c>
      <c r="AA24" s="49">
        <f t="shared" si="1"/>
        <v>11334.35</v>
      </c>
    </row>
    <row r="25" spans="2:27" ht="89.25" x14ac:dyDescent="0.25">
      <c r="B25" s="45">
        <v>21</v>
      </c>
      <c r="C25" s="109" t="str">
        <f>[2]DIREG!B25</f>
        <v>: BMS IMPORTACAO EXPORTACAO DE EQUIPAMENTOS LTDA/ 67.457.705/0001- 03</v>
      </c>
      <c r="D25" s="106" t="str">
        <f>[2]DIREG!C25</f>
        <v>Fitas Para Etiquetadora Brother® 
Característica/Configurações/Requisitos mínimos:
Fita TZE TZ-231 Compativel para Rotulador Brother P Touch E500, largura 12mm ; Laminada Branca Compatível com TZ-231 / TZe-231 para rotuladores *Brother®; Pode ser usado com todos os rotuladores que aceitem fitas "TZ" e "TZe" de 12mm Modelo TZ2-231</v>
      </c>
      <c r="E25" s="46" t="str">
        <f>[2]DIREG!D25</f>
        <v>UNIDADE</v>
      </c>
      <c r="F25" s="118">
        <f>[2]DIREG!F25</f>
        <v>13.88</v>
      </c>
      <c r="G25" s="30">
        <f>[2]DIREG!J25</f>
        <v>0</v>
      </c>
      <c r="H25" s="30">
        <f>[2]DTINF!J25</f>
        <v>25</v>
      </c>
      <c r="I25" s="30">
        <f>[2]PREF!J25</f>
        <v>0</v>
      </c>
      <c r="J25" s="30">
        <f>[2]DIREN!J25</f>
        <v>0</v>
      </c>
      <c r="K25" s="30">
        <f>[2]DIRAP!J25</f>
        <v>0</v>
      </c>
      <c r="L25" s="30">
        <f>[2]DIPPG!J25</f>
        <v>11</v>
      </c>
      <c r="M25" s="30">
        <f>[2]DIREX!J25</f>
        <v>0</v>
      </c>
      <c r="N25" s="30">
        <f>[2]DIGES!J25</f>
        <v>0</v>
      </c>
      <c r="O25" s="30">
        <f>[2]DEPES!J25</f>
        <v>0</v>
      </c>
      <c r="P25" s="30">
        <f>[2]DEMET!J25</f>
        <v>0</v>
      </c>
      <c r="Q25" s="30">
        <f>[2]MG!J25</f>
        <v>0</v>
      </c>
      <c r="R25" s="30">
        <f>[2]NI!J25</f>
        <v>5</v>
      </c>
      <c r="S25" s="30">
        <f>[2]PET!J25</f>
        <v>0</v>
      </c>
      <c r="T25" s="30">
        <f>[2]FRIB!J25</f>
        <v>0</v>
      </c>
      <c r="U25" s="30">
        <f>[2]ITA!J25</f>
        <v>0</v>
      </c>
      <c r="V25" s="30">
        <f>[2]VAL!J25</f>
        <v>0</v>
      </c>
      <c r="W25" s="30">
        <f>[2]ANG!J25</f>
        <v>0</v>
      </c>
      <c r="X25" s="45">
        <v>21</v>
      </c>
      <c r="Y25" s="102"/>
      <c r="Z25" s="48">
        <f t="shared" si="0"/>
        <v>41</v>
      </c>
      <c r="AA25" s="49">
        <f t="shared" si="1"/>
        <v>569.08000000000004</v>
      </c>
    </row>
    <row r="26" spans="2:27" ht="76.5" x14ac:dyDescent="0.25">
      <c r="B26" s="45">
        <v>22</v>
      </c>
      <c r="C26" s="109" t="str">
        <f>[2]DIREG!B26</f>
        <v>R.P. AZEVEDO SERVICOS E COMERCIO DE EQUIPAMENTOS DE INFORMATICA/ 17.215.437/0001-45</v>
      </c>
      <c r="D26" s="106" t="str">
        <f>[2]DIREG!C26</f>
        <v>Fonte de alimentação Universal para o notebook (DELL, HP e LENOVO)
Característica/Configurações/Requisitos mínimos:
bi volt AC 110-240V- 50/60Hz; Compatível com notebooks de até 120W; Conjunto com no minimo 8 Conectores; Garantia: 1 ano</v>
      </c>
      <c r="E26" s="46" t="str">
        <f>[2]DIREG!D26</f>
        <v>UNIDADE</v>
      </c>
      <c r="F26" s="118">
        <f>[2]DIREG!F26</f>
        <v>45</v>
      </c>
      <c r="G26" s="30">
        <f>[2]DIREG!J26</f>
        <v>2</v>
      </c>
      <c r="H26" s="30">
        <f>[2]DTINF!J26</f>
        <v>5</v>
      </c>
      <c r="I26" s="30">
        <f>[2]PREF!J26</f>
        <v>0</v>
      </c>
      <c r="J26" s="30">
        <f>[2]DIREN!J26</f>
        <v>12</v>
      </c>
      <c r="K26" s="30">
        <f>[2]DIRAP!J26</f>
        <v>0</v>
      </c>
      <c r="L26" s="30">
        <f>[2]DIPPG!J26</f>
        <v>0</v>
      </c>
      <c r="M26" s="30">
        <f>[2]DIREX!J26</f>
        <v>0</v>
      </c>
      <c r="N26" s="30">
        <f>[2]DIGES!J26</f>
        <v>0</v>
      </c>
      <c r="O26" s="30">
        <f>[2]DEPES!J26</f>
        <v>0</v>
      </c>
      <c r="P26" s="30">
        <f>[2]DEMET!J26</f>
        <v>10</v>
      </c>
      <c r="Q26" s="30">
        <f>[2]MG!J26</f>
        <v>12</v>
      </c>
      <c r="R26" s="30">
        <f>[2]NI!J26</f>
        <v>10</v>
      </c>
      <c r="S26" s="30">
        <f>[2]PET!J26</f>
        <v>10</v>
      </c>
      <c r="T26" s="30">
        <f>[2]FRIB!J26</f>
        <v>0</v>
      </c>
      <c r="U26" s="30">
        <f>[2]ITA!J26</f>
        <v>0</v>
      </c>
      <c r="V26" s="30">
        <f>[2]VAL!J26</f>
        <v>4</v>
      </c>
      <c r="W26" s="30">
        <f>[2]ANG!J26</f>
        <v>0</v>
      </c>
      <c r="X26" s="45">
        <v>22</v>
      </c>
      <c r="Y26" s="102"/>
      <c r="Z26" s="48">
        <f t="shared" si="0"/>
        <v>65</v>
      </c>
      <c r="AA26" s="49">
        <f t="shared" si="1"/>
        <v>2925</v>
      </c>
    </row>
    <row r="27" spans="2:27" ht="204" x14ac:dyDescent="0.25">
      <c r="B27" s="45">
        <v>23</v>
      </c>
      <c r="C27" s="109" t="str">
        <f>[2]DIREG!B27</f>
        <v>YASMIM LUZIA OLIVEIRA SEABRA NASCIMENTO/ 43.063.533/0001-25</v>
      </c>
      <c r="D27" s="106" t="str">
        <f>[2]DIREG!C27</f>
        <v xml:space="preserve">Headsets (fones de ouvido com microfone) USB
Característica/Configurações/Requisitos mínimos:
fone duplo auricular com proteção auricular em couro sintético ou espuma, a fim de se evitar alergias e melhorar o conforto; conjunto haste/microfone rígido e ajustável; microfone com cancelamento de ruído ambiente; áudio em banda larga: faixa de frequências de áudio de 150Hz até 6,8kHz; tiara de tamanho regulável; cabo com conexão USB 2.0 ou superior; cabo fabricado pelo mesmo fabricante do fone de ouvido; processamento de sinal digital (DSP) para tratamento dos sinais de som e voz; com tecnologia que ofereça proteção contra aumentos súbitos do volume de áudio; possibilidade de atendimento de chamadas e controle de volume no próprio aparelho; compatível com o sistema operacional Windows 10; conector USB; certificado para Skype for Business; </v>
      </c>
      <c r="E27" s="46" t="str">
        <f>[2]DIREG!D27</f>
        <v>UNIDADE</v>
      </c>
      <c r="F27" s="118">
        <f>[2]DIREG!F27</f>
        <v>233.54</v>
      </c>
      <c r="G27" s="30">
        <f>[2]DIREG!J27</f>
        <v>23</v>
      </c>
      <c r="H27" s="30">
        <f>[2]DTINF!J27</f>
        <v>20</v>
      </c>
      <c r="I27" s="30">
        <f>[2]PREF!J27</f>
        <v>0</v>
      </c>
      <c r="J27" s="30">
        <f>[2]DIREN!J27</f>
        <v>40</v>
      </c>
      <c r="K27" s="30">
        <f>[2]DIRAP!J27</f>
        <v>4</v>
      </c>
      <c r="L27" s="30">
        <f>[2]DIPPG!J27</f>
        <v>84</v>
      </c>
      <c r="M27" s="30">
        <f>[2]DIREX!J27</f>
        <v>0</v>
      </c>
      <c r="N27" s="30">
        <f>[2]DIGES!J27</f>
        <v>0</v>
      </c>
      <c r="O27" s="30">
        <f>[2]DEPES!J27</f>
        <v>50</v>
      </c>
      <c r="P27" s="30">
        <f>[2]DEMET!J27</f>
        <v>36</v>
      </c>
      <c r="Q27" s="30">
        <f>[2]MG!J27</f>
        <v>17</v>
      </c>
      <c r="R27" s="30">
        <f>[2]NI!J27</f>
        <v>40</v>
      </c>
      <c r="S27" s="30">
        <f>[2]PET!J27</f>
        <v>30</v>
      </c>
      <c r="T27" s="30">
        <f>[2]FRIB!J27</f>
        <v>2</v>
      </c>
      <c r="U27" s="30">
        <f>[2]ITA!J27</f>
        <v>0</v>
      </c>
      <c r="V27" s="30">
        <f>[2]VAL!J27</f>
        <v>0</v>
      </c>
      <c r="W27" s="30">
        <f>[2]ANG!J27</f>
        <v>79</v>
      </c>
      <c r="X27" s="45">
        <v>23</v>
      </c>
      <c r="Y27" s="102"/>
      <c r="Z27" s="48">
        <f t="shared" si="0"/>
        <v>425</v>
      </c>
      <c r="AA27" s="49">
        <f t="shared" si="1"/>
        <v>99254.5</v>
      </c>
    </row>
    <row r="28" spans="2:27" ht="76.5" x14ac:dyDescent="0.25">
      <c r="B28" s="45">
        <v>24</v>
      </c>
      <c r="C28" s="109" t="str">
        <f>[2]DIREG!B28</f>
        <v>VRM COMERCIO E SERVICOS LTDA/ 31.868.626/0001-48</v>
      </c>
      <c r="D28" s="106" t="str">
        <f>[2]DIREG!C28</f>
        <v>Limpa contato elétrico e eletrônico 
Característica/Configurações/Requisitos mínimos:
aplica-se à todos os mecanismos e contatos elétricos e eletrônicos, dispensa a desmontagem dos componentes. Recipiente em aerossol (Spray) com no mínimo 300 ml. Validade mínima: 1 ano.</v>
      </c>
      <c r="E28" s="46" t="str">
        <f>[2]DIREG!D28</f>
        <v>UNIDADE</v>
      </c>
      <c r="F28" s="118">
        <f>[2]DIREG!F28</f>
        <v>13.5</v>
      </c>
      <c r="G28" s="30">
        <f>[2]DIREG!J28</f>
        <v>0</v>
      </c>
      <c r="H28" s="30">
        <f>[2]DTINF!J28</f>
        <v>16</v>
      </c>
      <c r="I28" s="30">
        <f>[2]PREF!J28</f>
        <v>0</v>
      </c>
      <c r="J28" s="30">
        <f>[2]DIREN!J28</f>
        <v>22</v>
      </c>
      <c r="K28" s="30">
        <f>[2]DIRAP!J28</f>
        <v>0</v>
      </c>
      <c r="L28" s="30">
        <f>[2]DIPPG!J28</f>
        <v>9</v>
      </c>
      <c r="M28" s="30">
        <f>[2]DIREX!J28</f>
        <v>0</v>
      </c>
      <c r="N28" s="30">
        <f>[2]DIGES!J28</f>
        <v>0</v>
      </c>
      <c r="O28" s="30">
        <f>[2]DEPES!J28</f>
        <v>0</v>
      </c>
      <c r="P28" s="30">
        <f>[2]DEMET!J28</f>
        <v>20</v>
      </c>
      <c r="Q28" s="30">
        <f>[2]MG!J28</f>
        <v>5</v>
      </c>
      <c r="R28" s="30">
        <f>[2]NI!J28</f>
        <v>20</v>
      </c>
      <c r="S28" s="30">
        <f>[2]PET!J28</f>
        <v>2</v>
      </c>
      <c r="T28" s="30">
        <f>[2]FRIB!J28</f>
        <v>35</v>
      </c>
      <c r="U28" s="30">
        <f>[2]ITA!J28</f>
        <v>0</v>
      </c>
      <c r="V28" s="30">
        <f>[2]VAL!J28</f>
        <v>20</v>
      </c>
      <c r="W28" s="30">
        <f>[2]ANG!J28</f>
        <v>0</v>
      </c>
      <c r="X28" s="45">
        <v>24</v>
      </c>
      <c r="Y28" s="102"/>
      <c r="Z28" s="48">
        <f t="shared" si="0"/>
        <v>149</v>
      </c>
      <c r="AA28" s="49">
        <f t="shared" si="1"/>
        <v>2011.5</v>
      </c>
    </row>
    <row r="29" spans="2:27" ht="89.25" x14ac:dyDescent="0.25">
      <c r="B29" s="45">
        <v>25</v>
      </c>
      <c r="C29" s="109" t="str">
        <f>[2]DIREG!B29</f>
        <v>CINECON DISTRIBUIDORA LTDA/ 18.199.200/0001-80</v>
      </c>
      <c r="D29" s="106" t="str">
        <f>[2]DIREG!C29</f>
        <v>Memória DDR3 4Gb 
Característica/Configurações/Requisitos mínimos:
Pente de memória Non-ECC CL9 DIMM, Standard 256M X 64 Non - ECC 1333MHz 240-pinos Unbuffered DIMM ( SDRAM-DDR3, 1.5V, CL9, FBGA, Gold )
Obs.: O produto deverá ser fornecido em embalagem apropriada.</v>
      </c>
      <c r="E29" s="46" t="str">
        <f>[2]DIREG!D29</f>
        <v>UNIDADE</v>
      </c>
      <c r="F29" s="118">
        <f>[2]DIREG!F29</f>
        <v>33.9</v>
      </c>
      <c r="G29" s="30">
        <f>[2]DIREG!J29</f>
        <v>14</v>
      </c>
      <c r="H29" s="30">
        <f>[2]DTINF!J29</f>
        <v>14</v>
      </c>
      <c r="I29" s="30">
        <f>[2]PREF!J29</f>
        <v>0</v>
      </c>
      <c r="J29" s="30">
        <f>[2]DIREN!J29</f>
        <v>0</v>
      </c>
      <c r="K29" s="30">
        <f>[2]DIRAP!J29</f>
        <v>20</v>
      </c>
      <c r="L29" s="30">
        <f>[2]DIPPG!J29</f>
        <v>186</v>
      </c>
      <c r="M29" s="30">
        <f>[2]DIREX!J29</f>
        <v>0</v>
      </c>
      <c r="N29" s="30">
        <f>[2]DIGES!J29</f>
        <v>0</v>
      </c>
      <c r="O29" s="30">
        <f>[2]DEPES!J29</f>
        <v>60</v>
      </c>
      <c r="P29" s="30">
        <f>[2]DEMET!J29</f>
        <v>400</v>
      </c>
      <c r="Q29" s="30">
        <f>[2]MG!J29</f>
        <v>0</v>
      </c>
      <c r="R29" s="30">
        <f>[2]NI!J29</f>
        <v>100</v>
      </c>
      <c r="S29" s="30">
        <f>[2]PET!J29</f>
        <v>10</v>
      </c>
      <c r="T29" s="30">
        <f>[2]FRIB!J29</f>
        <v>40</v>
      </c>
      <c r="U29" s="30">
        <f>[2]ITA!J29</f>
        <v>8</v>
      </c>
      <c r="V29" s="30">
        <f>[2]VAL!J29</f>
        <v>0</v>
      </c>
      <c r="W29" s="30">
        <f>[2]ANG!J29</f>
        <v>0</v>
      </c>
      <c r="X29" s="45">
        <v>25</v>
      </c>
      <c r="Y29" s="102"/>
      <c r="Z29" s="48">
        <f t="shared" si="0"/>
        <v>852</v>
      </c>
      <c r="AA29" s="49">
        <f t="shared" si="1"/>
        <v>28882.799999999999</v>
      </c>
    </row>
    <row r="30" spans="2:27" ht="76.5" x14ac:dyDescent="0.25">
      <c r="B30" s="45">
        <v>26</v>
      </c>
      <c r="C30" s="109" t="str">
        <f>[2]DIREG!B30</f>
        <v>CINECON DISTRIBUIDORA LTDA/ 18.199.200/0001-80</v>
      </c>
      <c r="D30" s="106" t="str">
        <f>[2]DIREG!C30</f>
        <v>Memória DDR3 4Gb para NOTEBOOK
Característica/Configurações/Requisitos mínimos:
Pente de memória, capacidade memória: 4 gb, tipo: ddr3, 204-Pinos, velocidade barramento: 1.333 mhz ou superior, aplicação: notebook; Obs.: O produto deverá ser fornecido em embalagem apropriada.</v>
      </c>
      <c r="E30" s="46" t="str">
        <f>[2]DIREG!D30</f>
        <v>UNIDADE</v>
      </c>
      <c r="F30" s="118">
        <f>[2]DIREG!F30</f>
        <v>41.78</v>
      </c>
      <c r="G30" s="30">
        <f>[2]DIREG!J30</f>
        <v>0</v>
      </c>
      <c r="H30" s="30">
        <f>[2]DTINF!J30</f>
        <v>8</v>
      </c>
      <c r="I30" s="30">
        <f>[2]PREF!J30</f>
        <v>0</v>
      </c>
      <c r="J30" s="30">
        <f>[2]DIREN!J30</f>
        <v>0</v>
      </c>
      <c r="K30" s="30">
        <f>[2]DIRAP!J30</f>
        <v>0</v>
      </c>
      <c r="L30" s="30">
        <f>[2]DIPPG!J30</f>
        <v>0</v>
      </c>
      <c r="M30" s="30">
        <f>[2]DIREX!J30</f>
        <v>0</v>
      </c>
      <c r="N30" s="30">
        <f>[2]DIGES!J30</f>
        <v>0</v>
      </c>
      <c r="O30" s="30">
        <f>[2]DEPES!J30</f>
        <v>0</v>
      </c>
      <c r="P30" s="30">
        <f>[2]DEMET!J30</f>
        <v>120</v>
      </c>
      <c r="Q30" s="30">
        <f>[2]MG!J30</f>
        <v>0</v>
      </c>
      <c r="R30" s="30">
        <f>[2]NI!J30</f>
        <v>20</v>
      </c>
      <c r="S30" s="30">
        <f>[2]PET!J30</f>
        <v>10</v>
      </c>
      <c r="T30" s="30">
        <f>[2]FRIB!J30</f>
        <v>0</v>
      </c>
      <c r="U30" s="30">
        <f>[2]ITA!J30</f>
        <v>0</v>
      </c>
      <c r="V30" s="30">
        <f>[2]VAL!J30</f>
        <v>0</v>
      </c>
      <c r="W30" s="30">
        <f>[2]ANG!J30</f>
        <v>0</v>
      </c>
      <c r="X30" s="45">
        <v>26</v>
      </c>
      <c r="Y30" s="102"/>
      <c r="Z30" s="48">
        <f t="shared" si="0"/>
        <v>158</v>
      </c>
      <c r="AA30" s="49">
        <f t="shared" si="1"/>
        <v>6601.24</v>
      </c>
    </row>
    <row r="31" spans="2:27" ht="76.5" x14ac:dyDescent="0.25">
      <c r="B31" s="45">
        <v>27</v>
      </c>
      <c r="C31" s="109" t="str">
        <f>[2]DIREG!B31</f>
        <v>SOS INFORMATICA LTDA/
31.979.529/0001-22</v>
      </c>
      <c r="D31" s="106" t="str">
        <f>[2]DIREG!C31</f>
        <v>Memória DDR4 8Gb p/ NOTEBOOK
Característica/Configurações/Requisitos mínimos:
Pente de memória, capacidade memória: 8 gb, tipo: ddr4, 260-Pinos, velocidade barramento: 2.133 mhz ou superior, aplicação: notebook; Obs.: O produto deverá ser fornecido em embalagem apropriada.</v>
      </c>
      <c r="E31" s="46" t="str">
        <f>[2]DIREG!D31</f>
        <v>UNIDADE</v>
      </c>
      <c r="F31" s="118">
        <f>[2]DIREG!F31</f>
        <v>74.989999999999995</v>
      </c>
      <c r="G31" s="30">
        <f>[2]DIREG!J31</f>
        <v>4</v>
      </c>
      <c r="H31" s="30">
        <f>[2]DTINF!J31</f>
        <v>8</v>
      </c>
      <c r="I31" s="30">
        <f>[2]PREF!J31</f>
        <v>0</v>
      </c>
      <c r="J31" s="30">
        <f>[2]DIREN!J31</f>
        <v>20</v>
      </c>
      <c r="K31" s="30">
        <f>[2]DIRAP!J31</f>
        <v>0</v>
      </c>
      <c r="L31" s="30">
        <f>[2]DIPPG!J31</f>
        <v>28</v>
      </c>
      <c r="M31" s="30">
        <f>[2]DIREX!J31</f>
        <v>0</v>
      </c>
      <c r="N31" s="30">
        <f>[2]DIGES!J31</f>
        <v>0</v>
      </c>
      <c r="O31" s="30">
        <f>[2]DEPES!J31</f>
        <v>0</v>
      </c>
      <c r="P31" s="30">
        <f>[2]DEMET!J31</f>
        <v>20</v>
      </c>
      <c r="Q31" s="30">
        <f>[2]MG!J31</f>
        <v>12</v>
      </c>
      <c r="R31" s="30">
        <f>[2]NI!J31</f>
        <v>80</v>
      </c>
      <c r="S31" s="30">
        <f>[2]PET!J31</f>
        <v>10</v>
      </c>
      <c r="T31" s="30">
        <f>[2]FRIB!J31</f>
        <v>0</v>
      </c>
      <c r="U31" s="30">
        <f>[2]ITA!J31</f>
        <v>0</v>
      </c>
      <c r="V31" s="30">
        <f>[2]VAL!J31</f>
        <v>15</v>
      </c>
      <c r="W31" s="30">
        <f>[2]ANG!J31</f>
        <v>120</v>
      </c>
      <c r="X31" s="45">
        <v>27</v>
      </c>
      <c r="Y31" s="102"/>
      <c r="Z31" s="48">
        <f t="shared" si="0"/>
        <v>317</v>
      </c>
      <c r="AA31" s="49">
        <f t="shared" si="1"/>
        <v>23771.829999999998</v>
      </c>
    </row>
    <row r="32" spans="2:27" ht="51" x14ac:dyDescent="0.25">
      <c r="B32" s="45">
        <v>28</v>
      </c>
      <c r="C32" s="109" t="str">
        <f>[2]DIREG!B32</f>
        <v>ISRAEL REIS SILVA/ 48.370.259/0001-50</v>
      </c>
      <c r="D32" s="106" t="str">
        <f>[2]DIREG!C32</f>
        <v>Memória flash 32 GB (Pen Drive USB)
Característica/Configurações/Requisitos mínimos:
USB 3.0, o produto deverá ser fornecido em embalagem apropriada e lacrada pelo fabricante; Garantia: 1 ano.</v>
      </c>
      <c r="E32" s="46" t="str">
        <f>[2]DIREG!D32</f>
        <v>UNIDADE</v>
      </c>
      <c r="F32" s="118">
        <f>[2]DIREG!F32</f>
        <v>21.99</v>
      </c>
      <c r="G32" s="30">
        <f>[2]DIREG!J32</f>
        <v>15</v>
      </c>
      <c r="H32" s="30">
        <f>[2]DTINF!J32</f>
        <v>6</v>
      </c>
      <c r="I32" s="30">
        <f>[2]PREF!J32</f>
        <v>0</v>
      </c>
      <c r="J32" s="30">
        <f>[2]DIREN!J32</f>
        <v>50</v>
      </c>
      <c r="K32" s="30">
        <f>[2]DIRAP!J32</f>
        <v>4</v>
      </c>
      <c r="L32" s="30">
        <f>[2]DIPPG!J32</f>
        <v>17</v>
      </c>
      <c r="M32" s="30">
        <f>[2]DIREX!J32</f>
        <v>5</v>
      </c>
      <c r="N32" s="30">
        <f>[2]DIGES!J32</f>
        <v>0</v>
      </c>
      <c r="O32" s="30">
        <f>[2]DEPES!J32</f>
        <v>10</v>
      </c>
      <c r="P32" s="30">
        <f>[2]DEMET!J32</f>
        <v>20</v>
      </c>
      <c r="Q32" s="30">
        <f>[2]MG!J32</f>
        <v>15</v>
      </c>
      <c r="R32" s="30">
        <f>[2]NI!J32</f>
        <v>8</v>
      </c>
      <c r="S32" s="30">
        <f>[2]PET!J32</f>
        <v>10</v>
      </c>
      <c r="T32" s="30">
        <f>[2]FRIB!J32</f>
        <v>22</v>
      </c>
      <c r="U32" s="30">
        <f>[2]ITA!J32</f>
        <v>0</v>
      </c>
      <c r="V32" s="30">
        <f>[2]VAL!J32</f>
        <v>20</v>
      </c>
      <c r="W32" s="30">
        <f>[2]ANG!J32</f>
        <v>124</v>
      </c>
      <c r="X32" s="45">
        <v>28</v>
      </c>
      <c r="Y32" s="102"/>
      <c r="Z32" s="48">
        <f t="shared" si="0"/>
        <v>326</v>
      </c>
      <c r="AA32" s="49">
        <f t="shared" si="1"/>
        <v>7168.74</v>
      </c>
    </row>
    <row r="33" spans="2:27" ht="89.25" hidden="1" x14ac:dyDescent="0.25">
      <c r="B33" s="45">
        <v>29</v>
      </c>
      <c r="C33" s="28" t="str">
        <f>[2]DIREG!B33</f>
        <v>CANCELADO</v>
      </c>
      <c r="D33" s="116" t="str">
        <f>[2]DIREG!C33</f>
        <v>Mouse USB, c/ scroll (não retrátil)
Característica/Configurações/Requisitos mínimos:
Cor: preta, Tipo: Óptico, Resolução: 800 dpi ou superior,  Funcionar em qualquer tipo de superfície , Ergonomia para destros e canhotos, Comprimento do cabo: no mínimo 1,8 m (não será aceito extensor USB). Tamanhoa padrão (não será aceito mini mouses); Garantia: 2 anos do fabricante.</v>
      </c>
      <c r="E33" s="117" t="str">
        <f>[2]DIREG!D33</f>
        <v>UNIDADE</v>
      </c>
      <c r="F33" s="119">
        <f>[2]DIREG!F33</f>
        <v>0</v>
      </c>
      <c r="G33" s="30">
        <f>[2]DIREG!J33</f>
        <v>45</v>
      </c>
      <c r="H33" s="30">
        <f>[2]DTINF!J33</f>
        <v>50</v>
      </c>
      <c r="I33" s="30">
        <f>[2]PREF!J33</f>
        <v>0</v>
      </c>
      <c r="J33" s="30">
        <f>[2]DIREN!J33</f>
        <v>55</v>
      </c>
      <c r="K33" s="30">
        <f>[2]DIRAP!J33</f>
        <v>40</v>
      </c>
      <c r="L33" s="30">
        <f>[2]DIPPG!J33</f>
        <v>106</v>
      </c>
      <c r="M33" s="30">
        <f>[2]DIREX!J33</f>
        <v>25</v>
      </c>
      <c r="N33" s="30">
        <f>[2]DIGES!J33</f>
        <v>0</v>
      </c>
      <c r="O33" s="30">
        <f>[2]DEPES!J33</f>
        <v>150</v>
      </c>
      <c r="P33" s="30">
        <f>[2]DEMET!J33</f>
        <v>800</v>
      </c>
      <c r="Q33" s="30">
        <f>[2]MG!J33</f>
        <v>320</v>
      </c>
      <c r="R33" s="30">
        <f>[2]NI!J33</f>
        <v>60</v>
      </c>
      <c r="S33" s="30">
        <f>[2]PET!J33</f>
        <v>20</v>
      </c>
      <c r="T33" s="30">
        <f>[2]FRIB!J33</f>
        <v>0</v>
      </c>
      <c r="U33" s="30">
        <f>[2]ITA!J33</f>
        <v>15</v>
      </c>
      <c r="V33" s="30">
        <f>[2]VAL!J33</f>
        <v>20</v>
      </c>
      <c r="W33" s="30">
        <f>[2]ANG!J33</f>
        <v>120</v>
      </c>
      <c r="X33" s="45">
        <v>29</v>
      </c>
      <c r="Y33" s="102"/>
      <c r="Z33" s="48">
        <f t="shared" si="0"/>
        <v>1826</v>
      </c>
      <c r="AA33" s="49">
        <f t="shared" si="1"/>
        <v>0</v>
      </c>
    </row>
    <row r="34" spans="2:27" ht="76.5" x14ac:dyDescent="0.25">
      <c r="B34" s="45">
        <v>30</v>
      </c>
      <c r="C34" s="109" t="str">
        <f>[2]DIREG!B34</f>
        <v>EDERSON CUNHA DE SOUSA - COMERCIO DE INFORMATICA/ 18.806.093/0001-01</v>
      </c>
      <c r="D34" s="106" t="str">
        <f>[2]DIREG!C34</f>
        <v>Pasta térmica (isolante térmico)
Característica/Configurações/Requisitos mínimos:
Isolante térmico, aspecto físico: pasta, aplicação: processador, características adicionais: condutividade térmica 9.24w,m.ºc,temperatura 0-200, material: prata. 
SERINGA DE 5 GRAMAS</v>
      </c>
      <c r="E34" s="46" t="str">
        <f>[2]DIREG!D34</f>
        <v>UNIDADE</v>
      </c>
      <c r="F34" s="118">
        <f>[2]DIREG!F34</f>
        <v>24.65</v>
      </c>
      <c r="G34" s="30">
        <f>[2]DIREG!J34</f>
        <v>0</v>
      </c>
      <c r="H34" s="30">
        <f>[2]DTINF!J34</f>
        <v>10</v>
      </c>
      <c r="I34" s="30">
        <f>[2]PREF!J34</f>
        <v>0</v>
      </c>
      <c r="J34" s="30">
        <f>[2]DIREN!J34</f>
        <v>20</v>
      </c>
      <c r="K34" s="30">
        <f>[2]DIRAP!J34</f>
        <v>0</v>
      </c>
      <c r="L34" s="30">
        <f>[2]DIPPG!J34</f>
        <v>15</v>
      </c>
      <c r="M34" s="30">
        <f>[2]DIREX!J34</f>
        <v>0</v>
      </c>
      <c r="N34" s="30">
        <f>[2]DIGES!J34</f>
        <v>0</v>
      </c>
      <c r="O34" s="30">
        <f>[2]DEPES!J34</f>
        <v>0</v>
      </c>
      <c r="P34" s="30">
        <f>[2]DEMET!J34</f>
        <v>10</v>
      </c>
      <c r="Q34" s="30">
        <f>[2]MG!J34</f>
        <v>5</v>
      </c>
      <c r="R34" s="30">
        <f>[2]NI!J34</f>
        <v>10</v>
      </c>
      <c r="S34" s="30">
        <f>[2]PET!J34</f>
        <v>2</v>
      </c>
      <c r="T34" s="30">
        <f>[2]FRIB!J34</f>
        <v>0</v>
      </c>
      <c r="U34" s="30">
        <f>[2]ITA!J34</f>
        <v>0</v>
      </c>
      <c r="V34" s="30">
        <f>[2]VAL!J34</f>
        <v>15</v>
      </c>
      <c r="W34" s="30">
        <f>[2]ANG!J34</f>
        <v>0</v>
      </c>
      <c r="X34" s="45">
        <v>30</v>
      </c>
      <c r="Y34" s="102"/>
      <c r="Z34" s="48">
        <f t="shared" si="0"/>
        <v>87</v>
      </c>
      <c r="AA34" s="49">
        <f t="shared" si="1"/>
        <v>2144.5499999999997</v>
      </c>
    </row>
    <row r="35" spans="2:27" ht="38.25" x14ac:dyDescent="0.25">
      <c r="B35" s="45">
        <v>31</v>
      </c>
      <c r="C35" s="109" t="str">
        <f>[2]DIREG!B35</f>
        <v>VRM COMERCIO E SERVICOS LTDA/ 31.868.626/0001-48</v>
      </c>
      <c r="D35" s="106" t="str">
        <f>[2]DIREG!C35</f>
        <v>PILHA ALCALINA 1,5 V AA, cartela com 4 unidades
Características adicionais: tamanho P, sistema eletroquímico: alcalina, tensão nominal: 1,5 V</v>
      </c>
      <c r="E35" s="46" t="str">
        <f>[2]DIREG!D35</f>
        <v>CARTELA</v>
      </c>
      <c r="F35" s="118">
        <f>[2]DIREG!F35</f>
        <v>5.51</v>
      </c>
      <c r="G35" s="30">
        <f>[2]DIREG!J35</f>
        <v>30</v>
      </c>
      <c r="H35" s="30">
        <f>[2]DTINF!J35</f>
        <v>4</v>
      </c>
      <c r="I35" s="30">
        <f>[2]PREF!J35</f>
        <v>0</v>
      </c>
      <c r="J35" s="30">
        <f>[2]DIREN!J35</f>
        <v>40</v>
      </c>
      <c r="K35" s="30">
        <f>[2]DIRAP!J35</f>
        <v>5</v>
      </c>
      <c r="L35" s="30">
        <f>[2]DIPPG!J35</f>
        <v>28</v>
      </c>
      <c r="M35" s="30">
        <f>[2]DIREX!J35</f>
        <v>2</v>
      </c>
      <c r="N35" s="30">
        <f>[2]DIGES!J35</f>
        <v>0</v>
      </c>
      <c r="O35" s="30">
        <f>[2]DEPES!J35</f>
        <v>50</v>
      </c>
      <c r="P35" s="30">
        <f>[2]DEMET!J35</f>
        <v>100</v>
      </c>
      <c r="Q35" s="30">
        <f>[2]MG!J35</f>
        <v>17</v>
      </c>
      <c r="R35" s="30">
        <f>[2]NI!J35</f>
        <v>80</v>
      </c>
      <c r="S35" s="30">
        <f>[2]PET!J35</f>
        <v>50</v>
      </c>
      <c r="T35" s="30">
        <f>[2]FRIB!J35</f>
        <v>14</v>
      </c>
      <c r="U35" s="30">
        <f>[2]ITA!J35</f>
        <v>0</v>
      </c>
      <c r="V35" s="30">
        <f>[2]VAL!J35</f>
        <v>10</v>
      </c>
      <c r="W35" s="30">
        <f>[2]ANG!J35</f>
        <v>10</v>
      </c>
      <c r="X35" s="45">
        <v>31</v>
      </c>
      <c r="Y35" s="102"/>
      <c r="Z35" s="48">
        <f t="shared" si="0"/>
        <v>440</v>
      </c>
      <c r="AA35" s="49">
        <f t="shared" si="1"/>
        <v>2424.4</v>
      </c>
    </row>
    <row r="36" spans="2:27" ht="25.5" x14ac:dyDescent="0.25">
      <c r="B36" s="45">
        <v>32</v>
      </c>
      <c r="C36" s="109" t="str">
        <f>[2]DIREG!B36</f>
        <v>VRM COMERCIO E SERVICOS LTDA/ 31.868.626/0001-48</v>
      </c>
      <c r="D36" s="106" t="str">
        <f>[2]DIREG!C36</f>
        <v>PILHA ALCALINA 1,5 V AAA - cartela com 4 unidades</v>
      </c>
      <c r="E36" s="46" t="str">
        <f>[2]DIREG!D36</f>
        <v>CARTELA</v>
      </c>
      <c r="F36" s="118">
        <f>[2]DIREG!F36</f>
        <v>5.45</v>
      </c>
      <c r="G36" s="30">
        <f>[2]DIREG!J36</f>
        <v>35</v>
      </c>
      <c r="H36" s="30">
        <f>[2]DTINF!J36</f>
        <v>4</v>
      </c>
      <c r="I36" s="30">
        <f>[2]PREF!J36</f>
        <v>0</v>
      </c>
      <c r="J36" s="30">
        <f>[2]DIREN!J36</f>
        <v>40</v>
      </c>
      <c r="K36" s="30">
        <f>[2]DIRAP!J36</f>
        <v>10</v>
      </c>
      <c r="L36" s="30">
        <f>[2]DIPPG!J36</f>
        <v>50</v>
      </c>
      <c r="M36" s="30">
        <f>[2]DIREX!J36</f>
        <v>14</v>
      </c>
      <c r="N36" s="30">
        <f>[2]DIGES!J36</f>
        <v>0</v>
      </c>
      <c r="O36" s="30">
        <f>[2]DEPES!J36</f>
        <v>60</v>
      </c>
      <c r="P36" s="30">
        <f>[2]DEMET!J36</f>
        <v>100</v>
      </c>
      <c r="Q36" s="30">
        <f>[2]MG!J36</f>
        <v>29</v>
      </c>
      <c r="R36" s="30">
        <f>[2]NI!J36</f>
        <v>45</v>
      </c>
      <c r="S36" s="30">
        <f>[2]PET!J36</f>
        <v>50</v>
      </c>
      <c r="T36" s="30">
        <f>[2]FRIB!J36</f>
        <v>26</v>
      </c>
      <c r="U36" s="30">
        <f>[2]ITA!J36</f>
        <v>0</v>
      </c>
      <c r="V36" s="30">
        <f>[2]VAL!J36</f>
        <v>10</v>
      </c>
      <c r="W36" s="30">
        <f>[2]ANG!J36</f>
        <v>10</v>
      </c>
      <c r="X36" s="45">
        <v>32</v>
      </c>
      <c r="Y36" s="102"/>
      <c r="Z36" s="48">
        <f t="shared" si="0"/>
        <v>483</v>
      </c>
      <c r="AA36" s="49">
        <f t="shared" si="1"/>
        <v>2632.35</v>
      </c>
    </row>
    <row r="37" spans="2:27" ht="140.25" x14ac:dyDescent="0.25">
      <c r="B37" s="45">
        <v>33</v>
      </c>
      <c r="C37" s="109" t="str">
        <f>[2]DIREG!B37</f>
        <v>HMA COMERCIO E ATACADISTA DE PRODUTOS DE INFORMATICA E ELETROELETRONICOS LTDA/29.391.476/0001-82</v>
      </c>
      <c r="D37" s="106" t="str">
        <f>[2]DIREG!C37</f>
        <v>Teclado USB
Característica/Configurações/Requisitos mínimos:
layout padrão ABNT2 possui teclas silenciosas, macias e sensíveis ao toque para uma agradável digitação; cor preta; design à prova de líquidos; Design Ergonômico; Controle de mídia: tocar, pausar, aumentar ou diminuir o volume, "mudo"  com um simples toque de um botão; Teclas de acesso rápido do Windows; LED indicativo das funções Num Lock, Caps Lock e Scroll Lock; Comprimento do cabo: no mínimo 1,8 m, Tamanho padrão (não será aceito miniteclado); Garantia: 1 ano do fabricante.</v>
      </c>
      <c r="E37" s="46" t="str">
        <f>[2]DIREG!D37</f>
        <v>UNIDADE</v>
      </c>
      <c r="F37" s="118">
        <f>[2]DIREG!F37</f>
        <v>34.53</v>
      </c>
      <c r="G37" s="30">
        <f>[2]DIREG!J37</f>
        <v>21</v>
      </c>
      <c r="H37" s="30">
        <f>[2]DTINF!J37</f>
        <v>30</v>
      </c>
      <c r="I37" s="30">
        <f>[2]PREF!J37</f>
        <v>0</v>
      </c>
      <c r="J37" s="30">
        <f>[2]DIREN!J37</f>
        <v>45</v>
      </c>
      <c r="K37" s="30">
        <f>[2]DIRAP!J37</f>
        <v>40</v>
      </c>
      <c r="L37" s="30">
        <f>[2]DIPPG!J37</f>
        <v>106</v>
      </c>
      <c r="M37" s="30">
        <f>[2]DIREX!J37</f>
        <v>7</v>
      </c>
      <c r="N37" s="30">
        <f>[2]DIGES!J37</f>
        <v>0</v>
      </c>
      <c r="O37" s="30">
        <f>[2]DEPES!J37</f>
        <v>140</v>
      </c>
      <c r="P37" s="30">
        <f>[2]DEMET!J37</f>
        <v>118</v>
      </c>
      <c r="Q37" s="30">
        <f>[2]MG!J37</f>
        <v>200</v>
      </c>
      <c r="R37" s="30">
        <f>[2]NI!J37</f>
        <v>50</v>
      </c>
      <c r="S37" s="30">
        <f>[2]PET!J37</f>
        <v>20</v>
      </c>
      <c r="T37" s="30">
        <f>[2]FRIB!J37</f>
        <v>0</v>
      </c>
      <c r="U37" s="30">
        <f>[2]ITA!J37</f>
        <v>5</v>
      </c>
      <c r="V37" s="30">
        <f>[2]VAL!J37</f>
        <v>20</v>
      </c>
      <c r="W37" s="30">
        <f>[2]ANG!J37</f>
        <v>50</v>
      </c>
      <c r="X37" s="45">
        <v>33</v>
      </c>
      <c r="Y37" s="102"/>
      <c r="Z37" s="48">
        <f t="shared" si="0"/>
        <v>852</v>
      </c>
      <c r="AA37" s="49">
        <f t="shared" si="1"/>
        <v>29419.56</v>
      </c>
    </row>
  </sheetData>
  <autoFilter ref="B4:AA37" xr:uid="{CAE55363-D780-489E-ABA4-A66FE85B6759}">
    <filterColumn colId="1">
      <filters>
        <filter val=": BMS IMPORTACAO EXPORTACAO DE EQUIPAMENTOS LTDA/ 67.457.705/0001- 03"/>
        <filter val="CARAPINHEIRO MANUTENCAO E COMERCIO DE EQUIPAMENTOS E ACESSORIOS MEDICO HOSPITALA/_x000a_11.610.111/0001-36"/>
        <filter val="CINECON DISTRIBUIDORA LTDA/ 18.199.200/0001-80"/>
        <filter val="COMETA DISTRIBUIDORA DE BATERIAS LTDA/ 50.922.493/0001-95"/>
        <filter val="CRISTIANE BISPO SANTOS/ 33.529.762/0001-39"/>
        <filter val="EASYTECH SECURITY COMERCIO DE ELETRONICA LTDA/ 48.924.825/0001-29"/>
        <filter val="EDERSON CUNHA DE SOUSA - COMERCIO DE INFORMATICA/ 18.806.093/0001-01"/>
        <filter val="Fornecedor: AMILTON GUIMARAES E CIA LTDA/ 71.511.349/0001-36"/>
        <filter val="FORTZ COMERCIO DE MATERIAIS ELETRICOS LTDA/_x000a_43.098.231/0001-92"/>
        <filter val="GWC INDUSTRIA, IMPORTACAO E DISTRIBUICAO DE ELETRONICOS LTDA/ 49.329.140/0001-05"/>
        <filter val="HMA COMERCIO E ATACADISTA DE PRODUTOS DE INFORMATICA E ELETROELETRONICOS LTDA/29.391.476/0001-82"/>
        <filter val="INOVABRAS PRODUTOS INTELIGENTES LTDA/ 18.467.445/0001-41"/>
        <filter val="ISRAEL REIS SILVA/ 48.370.259/0001-50"/>
        <filter val="OLIVEIRA &amp; ALMEIDA INFORMATICA LTDA/ 13.218.025/0001-08"/>
        <filter val="PLAXIS INDUSTRIA E COMERCIO DE EQUIPAMENTOS TECNOLOGICOS LTDA/ 30.670.371/0001-41"/>
        <filter val="R.P. AZEVEDO SERVICOS E COMERCIO DE EQUIPAMENTOS DE INFORMATICA/ 17.215.437/0001-45"/>
        <filter val="R.P. AZEVEDO SERVICOS E COMERCIO DE EQUIPAMENTOS DE INFORMATICA/_x000a_17.215.437/0001-45"/>
        <filter val="R.P. AZEVEDO SERVICOS E COMERCIO DE EQUIPAMENTOS DE INFORMATICA/17.215.437/0001-45"/>
        <filter val="SOS INFORMATICA LTDA/_x000a_31.979.529/0001-22"/>
        <filter val="TECPARTS IMPORTACAO E DISTRIBUICAO DE PECAS LTDA/ 15.135.210/0001-64"/>
        <filter val="VAGNER OLIVEIRA DE ALMEIDA 88751724634/ 47.268.549/0001-25"/>
        <filter val="VRM COMERCIO E SERVICOS LTDA/ 31.868.626/0001-48"/>
        <filter val="YASMIM LUZIA OLIVEIRA SEABRA NASCIMENTO/ 43.063.533/0001-25"/>
      </filters>
    </filterColumn>
  </autoFilter>
  <mergeCells count="1">
    <mergeCell ref="C2:D2"/>
  </mergeCells>
  <conditionalFormatting sqref="G5:W37">
    <cfRule type="cellIs" dxfId="15" priority="1" operator="lessThan">
      <formula>0</formula>
    </cfRule>
    <cfRule type="cellIs" dxfId="14" priority="2" operator="equal">
      <formula>0</formula>
    </cfRule>
    <cfRule type="cellIs" dxfId="13" priority="3" operator="equal">
      <formula>0</formula>
    </cfRule>
  </conditionalFormatting>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2469-3637-44B6-BD7B-0C757B371237}">
  <sheetPr>
    <pageSetUpPr fitToPage="1"/>
  </sheetPr>
  <dimension ref="A2:Q19"/>
  <sheetViews>
    <sheetView tabSelected="1" zoomScale="130" zoomScaleNormal="130" workbookViewId="0">
      <selection activeCell="G12" sqref="G12"/>
    </sheetView>
  </sheetViews>
  <sheetFormatPr defaultRowHeight="15.75" x14ac:dyDescent="0.25"/>
  <cols>
    <col min="1" max="1" width="4.375" style="80" customWidth="1"/>
    <col min="2" max="2" width="10.625" style="81" customWidth="1"/>
    <col min="3" max="3" width="10.625" style="84" customWidth="1"/>
    <col min="4" max="4" width="58.625" style="80" customWidth="1"/>
    <col min="5" max="5" width="19.375" style="80" customWidth="1"/>
    <col min="6" max="17" width="9" style="80"/>
    <col min="18" max="16384" width="9" style="82"/>
  </cols>
  <sheetData>
    <row r="2" spans="1:17" x14ac:dyDescent="0.25">
      <c r="B2" s="96" t="s">
        <v>889</v>
      </c>
      <c r="C2" s="96"/>
      <c r="D2" s="96"/>
      <c r="E2" s="96"/>
    </row>
    <row r="4" spans="1:17" s="83" customFormat="1" x14ac:dyDescent="0.25">
      <c r="A4" s="81"/>
      <c r="B4" s="85" t="s">
        <v>876</v>
      </c>
      <c r="C4" s="86" t="s">
        <v>0</v>
      </c>
      <c r="D4" s="123" t="s">
        <v>877</v>
      </c>
      <c r="E4" s="85" t="s">
        <v>948</v>
      </c>
      <c r="F4" s="81"/>
      <c r="G4" s="81"/>
      <c r="H4" s="81"/>
      <c r="I4" s="81"/>
      <c r="J4" s="81"/>
      <c r="K4" s="81"/>
      <c r="L4" s="81"/>
      <c r="M4" s="81"/>
      <c r="N4" s="81"/>
      <c r="O4" s="81"/>
      <c r="P4" s="81"/>
      <c r="Q4" s="81"/>
    </row>
    <row r="5" spans="1:17" x14ac:dyDescent="0.25">
      <c r="B5" s="85">
        <v>1</v>
      </c>
      <c r="C5" s="87" t="s">
        <v>879</v>
      </c>
      <c r="D5" s="124" t="s">
        <v>878</v>
      </c>
      <c r="E5" s="135">
        <v>45239</v>
      </c>
    </row>
    <row r="6" spans="1:17" x14ac:dyDescent="0.25">
      <c r="B6" s="85">
        <v>2</v>
      </c>
      <c r="C6" s="87" t="s">
        <v>880</v>
      </c>
      <c r="D6" s="124" t="s">
        <v>890</v>
      </c>
      <c r="E6" s="135">
        <v>45238</v>
      </c>
    </row>
    <row r="7" spans="1:17" x14ac:dyDescent="0.25">
      <c r="B7" s="85">
        <v>3</v>
      </c>
      <c r="C7" s="87" t="s">
        <v>881</v>
      </c>
      <c r="D7" s="124" t="s">
        <v>891</v>
      </c>
      <c r="E7" s="135">
        <v>45265</v>
      </c>
    </row>
    <row r="8" spans="1:17" x14ac:dyDescent="0.25">
      <c r="B8" s="85">
        <v>4</v>
      </c>
      <c r="C8" s="87" t="s">
        <v>882</v>
      </c>
      <c r="D8" s="124" t="s">
        <v>895</v>
      </c>
      <c r="E8" s="135">
        <v>45385</v>
      </c>
    </row>
    <row r="9" spans="1:17" x14ac:dyDescent="0.25">
      <c r="B9" s="85">
        <v>5</v>
      </c>
      <c r="C9" s="87" t="s">
        <v>883</v>
      </c>
      <c r="D9" s="124" t="s">
        <v>896</v>
      </c>
      <c r="E9" s="135">
        <v>45238</v>
      </c>
    </row>
    <row r="10" spans="1:17" x14ac:dyDescent="0.25">
      <c r="B10" s="85">
        <v>6</v>
      </c>
      <c r="C10" s="87" t="s">
        <v>884</v>
      </c>
      <c r="D10" s="124" t="s">
        <v>897</v>
      </c>
      <c r="E10" s="135">
        <v>45434</v>
      </c>
    </row>
    <row r="11" spans="1:17" x14ac:dyDescent="0.25">
      <c r="B11" s="85">
        <v>7</v>
      </c>
      <c r="C11" s="87" t="s">
        <v>885</v>
      </c>
      <c r="D11" s="124" t="s">
        <v>892</v>
      </c>
      <c r="E11" s="135">
        <v>45435</v>
      </c>
    </row>
    <row r="12" spans="1:17" x14ac:dyDescent="0.25">
      <c r="B12" s="85">
        <v>8</v>
      </c>
      <c r="C12" s="87" t="s">
        <v>886</v>
      </c>
      <c r="D12" s="124" t="s">
        <v>898</v>
      </c>
      <c r="E12" s="135">
        <v>45434</v>
      </c>
    </row>
    <row r="13" spans="1:17" x14ac:dyDescent="0.25">
      <c r="B13" s="85">
        <v>9</v>
      </c>
      <c r="C13" s="87" t="s">
        <v>887</v>
      </c>
      <c r="D13" s="124" t="s">
        <v>893</v>
      </c>
      <c r="E13" s="135">
        <v>45455</v>
      </c>
    </row>
    <row r="14" spans="1:17" x14ac:dyDescent="0.25">
      <c r="B14" s="85">
        <v>10</v>
      </c>
      <c r="C14" s="87" t="s">
        <v>888</v>
      </c>
      <c r="D14" s="124" t="s">
        <v>894</v>
      </c>
      <c r="E14" s="135">
        <v>45455</v>
      </c>
    </row>
    <row r="15" spans="1:17" x14ac:dyDescent="0.25">
      <c r="B15" s="85">
        <v>11</v>
      </c>
      <c r="C15" s="87" t="s">
        <v>899</v>
      </c>
      <c r="D15" s="124" t="s">
        <v>900</v>
      </c>
      <c r="E15" s="135">
        <v>45523</v>
      </c>
    </row>
    <row r="16" spans="1:17" x14ac:dyDescent="0.25">
      <c r="B16" s="85">
        <v>12</v>
      </c>
      <c r="C16" s="87" t="s">
        <v>941</v>
      </c>
      <c r="D16" s="124" t="s">
        <v>942</v>
      </c>
      <c r="E16" s="135">
        <v>45541</v>
      </c>
    </row>
    <row r="17" spans="2:5" x14ac:dyDescent="0.25">
      <c r="B17" s="85">
        <v>13</v>
      </c>
      <c r="C17" s="87" t="s">
        <v>940</v>
      </c>
      <c r="D17" s="124" t="s">
        <v>943</v>
      </c>
      <c r="E17" s="134">
        <v>45566</v>
      </c>
    </row>
    <row r="18" spans="2:5" x14ac:dyDescent="0.25">
      <c r="B18" s="85">
        <v>14</v>
      </c>
      <c r="C18" s="87" t="s">
        <v>944</v>
      </c>
      <c r="D18" s="124" t="s">
        <v>945</v>
      </c>
      <c r="E18" s="134">
        <v>45566</v>
      </c>
    </row>
    <row r="19" spans="2:5" x14ac:dyDescent="0.25">
      <c r="B19" s="85">
        <v>15</v>
      </c>
      <c r="C19" s="87"/>
      <c r="D19" s="124"/>
      <c r="E19" s="125"/>
    </row>
  </sheetData>
  <mergeCells count="1">
    <mergeCell ref="B2:E2"/>
  </mergeCells>
  <pageMargins left="0.511811024" right="0.511811024" top="0.78740157499999996" bottom="0.78740157499999996" header="0.31496062000000002" footer="0.31496062000000002"/>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F200"/>
  <sheetViews>
    <sheetView zoomScale="70" zoomScaleNormal="70" workbookViewId="0">
      <pane xSplit="4" ySplit="6" topLeftCell="J7" activePane="bottomRight" state="frozen"/>
      <selection activeCell="AF16" sqref="AF16"/>
      <selection pane="topRight" activeCell="AF16" sqref="AF16"/>
      <selection pane="bottomLeft" activeCell="AF16" sqref="AF16"/>
      <selection pane="bottomRight" activeCell="Z1" sqref="Z1:AA1048576"/>
    </sheetView>
  </sheetViews>
  <sheetFormatPr defaultRowHeight="15.75" x14ac:dyDescent="0.25"/>
  <cols>
    <col min="1" max="1" width="9" style="4"/>
    <col min="2" max="2" width="13" style="8" customWidth="1"/>
    <col min="3" max="3" width="80.625" style="21" customWidth="1"/>
    <col min="4" max="4" width="17.625" style="4" customWidth="1"/>
    <col min="5" max="5" width="30.625" style="22" customWidth="1"/>
    <col min="6" max="6" width="17.625" style="9" customWidth="1"/>
    <col min="7" max="9" width="9" style="4" customWidth="1"/>
    <col min="10" max="14" width="9" style="4"/>
    <col min="15" max="19" width="0" style="4" hidden="1" customWidth="1"/>
    <col min="20" max="23" width="9" style="4"/>
    <col min="24" max="24" width="13.625" style="4" customWidth="1"/>
    <col min="25" max="25" width="5.125" style="5" customWidth="1"/>
    <col min="26" max="26" width="13.625" style="36" hidden="1" customWidth="1"/>
    <col min="27" max="27" width="19.625" style="5" hidden="1" customWidth="1"/>
    <col min="28" max="32" width="9" style="5"/>
  </cols>
  <sheetData>
    <row r="2" spans="1:32" x14ac:dyDescent="0.25">
      <c r="B2" s="7" t="s">
        <v>24</v>
      </c>
      <c r="C2" s="18" t="s">
        <v>508</v>
      </c>
      <c r="D2" s="99">
        <v>45208</v>
      </c>
    </row>
    <row r="3" spans="1:32" x14ac:dyDescent="0.25">
      <c r="B3" s="7" t="s">
        <v>2</v>
      </c>
      <c r="C3" s="18" t="s">
        <v>509</v>
      </c>
    </row>
    <row r="4" spans="1:32" x14ac:dyDescent="0.25">
      <c r="B4" s="7" t="s">
        <v>3</v>
      </c>
      <c r="C4" s="18" t="s">
        <v>510</v>
      </c>
    </row>
    <row r="5" spans="1:32" x14ac:dyDescent="0.25">
      <c r="G5" s="25">
        <f t="shared" ref="G5:W5" si="0">SUM(G7:G9)</f>
        <v>0</v>
      </c>
      <c r="H5" s="25">
        <f t="shared" si="0"/>
        <v>2</v>
      </c>
      <c r="I5" s="25">
        <f t="shared" si="0"/>
        <v>7</v>
      </c>
      <c r="J5" s="25">
        <f t="shared" si="0"/>
        <v>2</v>
      </c>
      <c r="K5" s="25">
        <f t="shared" si="0"/>
        <v>7</v>
      </c>
      <c r="L5" s="25">
        <f t="shared" si="0"/>
        <v>32</v>
      </c>
      <c r="M5" s="25">
        <f t="shared" si="0"/>
        <v>4</v>
      </c>
      <c r="N5" s="25">
        <f t="shared" si="0"/>
        <v>2</v>
      </c>
      <c r="O5" s="25">
        <f t="shared" si="0"/>
        <v>0</v>
      </c>
      <c r="P5" s="25">
        <f t="shared" si="0"/>
        <v>0</v>
      </c>
      <c r="Q5" s="25">
        <f t="shared" si="0"/>
        <v>18</v>
      </c>
      <c r="R5" s="25">
        <f t="shared" si="0"/>
        <v>0</v>
      </c>
      <c r="S5" s="25">
        <f t="shared" si="0"/>
        <v>0</v>
      </c>
      <c r="T5" s="25">
        <f t="shared" si="0"/>
        <v>30</v>
      </c>
      <c r="U5" s="25">
        <f t="shared" si="0"/>
        <v>56</v>
      </c>
      <c r="V5" s="25">
        <f t="shared" si="0"/>
        <v>15</v>
      </c>
      <c r="W5" s="25">
        <f t="shared" si="0"/>
        <v>255</v>
      </c>
      <c r="Z5" s="62">
        <f t="shared" ref="Z5:AA5" si="1">SUM(Z7:Z9)</f>
        <v>430</v>
      </c>
      <c r="AA5" s="40">
        <f t="shared" si="1"/>
        <v>1068264</v>
      </c>
    </row>
    <row r="6" spans="1:32" s="1" customFormat="1" ht="25.5" x14ac:dyDescent="0.25">
      <c r="A6" s="2"/>
      <c r="B6" s="11" t="s">
        <v>4</v>
      </c>
      <c r="C6" s="11" t="s">
        <v>5</v>
      </c>
      <c r="D6" s="11" t="s">
        <v>6</v>
      </c>
      <c r="E6" s="11" t="s">
        <v>7</v>
      </c>
      <c r="F6" s="12" t="s">
        <v>8</v>
      </c>
      <c r="G6" s="11" t="s">
        <v>9</v>
      </c>
      <c r="H6" s="11" t="s">
        <v>345</v>
      </c>
      <c r="I6" s="11" t="s">
        <v>346</v>
      </c>
      <c r="J6" s="11" t="s">
        <v>10</v>
      </c>
      <c r="K6" s="11" t="s">
        <v>11</v>
      </c>
      <c r="L6" s="11" t="s">
        <v>12</v>
      </c>
      <c r="M6" s="11" t="s">
        <v>13</v>
      </c>
      <c r="N6" s="11" t="s">
        <v>14</v>
      </c>
      <c r="O6" s="11" t="s">
        <v>15</v>
      </c>
      <c r="P6" s="11" t="s">
        <v>16</v>
      </c>
      <c r="Q6" s="11" t="s">
        <v>17</v>
      </c>
      <c r="R6" s="11" t="s">
        <v>18</v>
      </c>
      <c r="S6" s="11" t="s">
        <v>19</v>
      </c>
      <c r="T6" s="11" t="s">
        <v>20</v>
      </c>
      <c r="U6" s="11" t="s">
        <v>21</v>
      </c>
      <c r="V6" s="11" t="s">
        <v>22</v>
      </c>
      <c r="W6" s="11" t="s">
        <v>23</v>
      </c>
      <c r="X6" s="11" t="s">
        <v>4</v>
      </c>
      <c r="Y6" s="3"/>
      <c r="Z6" s="43" t="s">
        <v>25</v>
      </c>
      <c r="AA6" s="63" t="s">
        <v>347</v>
      </c>
      <c r="AB6" s="3"/>
      <c r="AC6" s="3"/>
      <c r="AD6" s="3"/>
      <c r="AE6" s="3"/>
      <c r="AF6" s="3"/>
    </row>
    <row r="7" spans="1:32" ht="189.95" customHeight="1" x14ac:dyDescent="0.25">
      <c r="B7" s="13">
        <v>3</v>
      </c>
      <c r="C7" s="20" t="s">
        <v>511</v>
      </c>
      <c r="D7" s="6" t="s">
        <v>512</v>
      </c>
      <c r="E7" s="23" t="s">
        <v>513</v>
      </c>
      <c r="F7" s="10">
        <v>3818</v>
      </c>
      <c r="G7" s="62">
        <v>0</v>
      </c>
      <c r="H7" s="62">
        <v>0</v>
      </c>
      <c r="I7" s="62">
        <v>7</v>
      </c>
      <c r="J7" s="62">
        <v>2</v>
      </c>
      <c r="K7" s="62">
        <v>7</v>
      </c>
      <c r="L7" s="62">
        <v>25</v>
      </c>
      <c r="M7" s="62">
        <v>4</v>
      </c>
      <c r="N7" s="62">
        <v>2</v>
      </c>
      <c r="O7" s="62">
        <v>0</v>
      </c>
      <c r="P7" s="62">
        <v>0</v>
      </c>
      <c r="Q7" s="62">
        <v>18</v>
      </c>
      <c r="R7" s="62">
        <v>0</v>
      </c>
      <c r="S7" s="62">
        <v>0</v>
      </c>
      <c r="T7" s="62">
        <v>14</v>
      </c>
      <c r="U7" s="62">
        <v>56</v>
      </c>
      <c r="V7" s="62">
        <v>10</v>
      </c>
      <c r="W7" s="62">
        <v>76</v>
      </c>
      <c r="X7" s="13">
        <v>1</v>
      </c>
      <c r="Z7" s="48">
        <f>SUM(G7:W7)</f>
        <v>221</v>
      </c>
      <c r="AA7" s="47">
        <f>F7*Z7</f>
        <v>843778</v>
      </c>
    </row>
    <row r="8" spans="1:32" ht="189.95" customHeight="1" x14ac:dyDescent="0.25">
      <c r="B8" s="13">
        <v>8</v>
      </c>
      <c r="C8" s="20" t="s">
        <v>514</v>
      </c>
      <c r="D8" s="6" t="s">
        <v>512</v>
      </c>
      <c r="E8" s="23" t="s">
        <v>513</v>
      </c>
      <c r="F8" s="10">
        <v>3557</v>
      </c>
      <c r="G8" s="62">
        <v>0</v>
      </c>
      <c r="H8" s="62">
        <v>0</v>
      </c>
      <c r="I8" s="62">
        <v>0</v>
      </c>
      <c r="J8" s="62">
        <v>0</v>
      </c>
      <c r="K8" s="62">
        <v>0</v>
      </c>
      <c r="L8" s="62">
        <v>7</v>
      </c>
      <c r="M8" s="62">
        <v>0</v>
      </c>
      <c r="N8" s="62">
        <v>0</v>
      </c>
      <c r="O8" s="62">
        <v>0</v>
      </c>
      <c r="P8" s="62">
        <v>0</v>
      </c>
      <c r="Q8" s="62">
        <v>0</v>
      </c>
      <c r="R8" s="62">
        <v>0</v>
      </c>
      <c r="S8" s="62">
        <v>0</v>
      </c>
      <c r="T8" s="62">
        <v>16</v>
      </c>
      <c r="U8" s="62">
        <v>0</v>
      </c>
      <c r="V8" s="62">
        <v>5</v>
      </c>
      <c r="W8" s="62">
        <v>0</v>
      </c>
      <c r="X8" s="13">
        <v>2</v>
      </c>
      <c r="Z8" s="48">
        <f t="shared" ref="Z8:Z9" si="2">SUM(G8:W8)</f>
        <v>28</v>
      </c>
      <c r="AA8" s="47">
        <f t="shared" ref="AA8:AA9" si="3">F8*Z8</f>
        <v>99596</v>
      </c>
    </row>
    <row r="9" spans="1:32" ht="189.95" customHeight="1" x14ac:dyDescent="0.25">
      <c r="B9" s="13">
        <v>11</v>
      </c>
      <c r="C9" s="20" t="s">
        <v>515</v>
      </c>
      <c r="D9" s="6" t="s">
        <v>512</v>
      </c>
      <c r="E9" s="23" t="s">
        <v>516</v>
      </c>
      <c r="F9" s="10">
        <v>690</v>
      </c>
      <c r="G9" s="62">
        <v>0</v>
      </c>
      <c r="H9" s="62">
        <v>2</v>
      </c>
      <c r="I9" s="62">
        <v>0</v>
      </c>
      <c r="J9" s="62">
        <v>0</v>
      </c>
      <c r="K9" s="62">
        <v>0</v>
      </c>
      <c r="L9" s="62">
        <v>0</v>
      </c>
      <c r="M9" s="62">
        <v>0</v>
      </c>
      <c r="N9" s="62">
        <v>0</v>
      </c>
      <c r="O9" s="62">
        <v>0</v>
      </c>
      <c r="P9" s="62">
        <v>0</v>
      </c>
      <c r="Q9" s="62">
        <v>0</v>
      </c>
      <c r="R9" s="62">
        <v>0</v>
      </c>
      <c r="S9" s="62">
        <v>0</v>
      </c>
      <c r="T9" s="62">
        <v>0</v>
      </c>
      <c r="U9" s="62">
        <v>0</v>
      </c>
      <c r="V9" s="62">
        <v>0</v>
      </c>
      <c r="W9" s="62">
        <v>179</v>
      </c>
      <c r="X9" s="13">
        <v>3</v>
      </c>
      <c r="Z9" s="48">
        <f t="shared" si="2"/>
        <v>181</v>
      </c>
      <c r="AA9" s="47">
        <f t="shared" si="3"/>
        <v>124890</v>
      </c>
    </row>
    <row r="10" spans="1:32" x14ac:dyDescent="0.25">
      <c r="Z10" s="61"/>
    </row>
    <row r="11" spans="1:32" x14ac:dyDescent="0.25">
      <c r="Z11" s="61"/>
    </row>
    <row r="12" spans="1:32" x14ac:dyDescent="0.25">
      <c r="Z12" s="61"/>
    </row>
    <row r="13" spans="1:32" x14ac:dyDescent="0.25">
      <c r="Z13" s="61"/>
    </row>
    <row r="14" spans="1:32" x14ac:dyDescent="0.25">
      <c r="Z14" s="61"/>
    </row>
    <row r="15" spans="1:32" x14ac:dyDescent="0.25">
      <c r="Z15" s="61"/>
    </row>
    <row r="16" spans="1:32" x14ac:dyDescent="0.25">
      <c r="Z16" s="61"/>
    </row>
    <row r="17" spans="26:26" x14ac:dyDescent="0.25">
      <c r="Z17" s="61"/>
    </row>
    <row r="18" spans="26:26" x14ac:dyDescent="0.25">
      <c r="Z18" s="61"/>
    </row>
    <row r="19" spans="26:26" x14ac:dyDescent="0.25">
      <c r="Z19" s="61"/>
    </row>
    <row r="20" spans="26:26" x14ac:dyDescent="0.25">
      <c r="Z20" s="61"/>
    </row>
    <row r="21" spans="26:26" x14ac:dyDescent="0.25">
      <c r="Z21" s="61"/>
    </row>
    <row r="22" spans="26:26" x14ac:dyDescent="0.25">
      <c r="Z22" s="61"/>
    </row>
    <row r="23" spans="26:26" x14ac:dyDescent="0.25">
      <c r="Z23" s="61"/>
    </row>
    <row r="24" spans="26:26" x14ac:dyDescent="0.25">
      <c r="Z24" s="61"/>
    </row>
    <row r="25" spans="26:26" x14ac:dyDescent="0.25">
      <c r="Z25" s="61"/>
    </row>
    <row r="26" spans="26:26" x14ac:dyDescent="0.25">
      <c r="Z26" s="61"/>
    </row>
    <row r="27" spans="26:26" x14ac:dyDescent="0.25">
      <c r="Z27" s="61"/>
    </row>
    <row r="28" spans="26:26" x14ac:dyDescent="0.25">
      <c r="Z28" s="61"/>
    </row>
    <row r="29" spans="26:26" x14ac:dyDescent="0.25">
      <c r="Z29" s="61"/>
    </row>
    <row r="30" spans="26:26" x14ac:dyDescent="0.25">
      <c r="Z30" s="61"/>
    </row>
    <row r="31" spans="26:26" x14ac:dyDescent="0.25">
      <c r="Z31" s="61"/>
    </row>
    <row r="32" spans="26:26" x14ac:dyDescent="0.25">
      <c r="Z32" s="61"/>
    </row>
    <row r="33" spans="26:26" x14ac:dyDescent="0.25">
      <c r="Z33" s="61"/>
    </row>
    <row r="34" spans="26:26" x14ac:dyDescent="0.25">
      <c r="Z34" s="61"/>
    </row>
    <row r="35" spans="26:26" x14ac:dyDescent="0.25">
      <c r="Z35" s="61"/>
    </row>
    <row r="36" spans="26:26" x14ac:dyDescent="0.25">
      <c r="Z36" s="61"/>
    </row>
    <row r="37" spans="26:26" x14ac:dyDescent="0.25">
      <c r="Z37" s="61"/>
    </row>
    <row r="38" spans="26:26" x14ac:dyDescent="0.25">
      <c r="Z38" s="61"/>
    </row>
    <row r="39" spans="26:26" x14ac:dyDescent="0.25">
      <c r="Z39" s="61"/>
    </row>
    <row r="40" spans="26:26" x14ac:dyDescent="0.25">
      <c r="Z40" s="61"/>
    </row>
    <row r="41" spans="26:26" x14ac:dyDescent="0.25">
      <c r="Z41" s="61"/>
    </row>
    <row r="42" spans="26:26" x14ac:dyDescent="0.25">
      <c r="Z42" s="61"/>
    </row>
    <row r="43" spans="26:26" x14ac:dyDescent="0.25">
      <c r="Z43" s="61"/>
    </row>
    <row r="44" spans="26:26" x14ac:dyDescent="0.25">
      <c r="Z44" s="61"/>
    </row>
    <row r="45" spans="26:26" x14ac:dyDescent="0.25">
      <c r="Z45" s="61"/>
    </row>
    <row r="46" spans="26:26" x14ac:dyDescent="0.25">
      <c r="Z46" s="61"/>
    </row>
    <row r="47" spans="26:26" x14ac:dyDescent="0.25">
      <c r="Z47" s="61"/>
    </row>
    <row r="48" spans="26:26" x14ac:dyDescent="0.25">
      <c r="Z48" s="61"/>
    </row>
    <row r="49" spans="26:26" x14ac:dyDescent="0.25">
      <c r="Z49" s="61"/>
    </row>
    <row r="50" spans="26:26" x14ac:dyDescent="0.25">
      <c r="Z50" s="61"/>
    </row>
    <row r="51" spans="26:26" x14ac:dyDescent="0.25">
      <c r="Z51" s="61"/>
    </row>
    <row r="52" spans="26:26" x14ac:dyDescent="0.25">
      <c r="Z52" s="61"/>
    </row>
    <row r="53" spans="26:26" x14ac:dyDescent="0.25">
      <c r="Z53" s="61"/>
    </row>
    <row r="54" spans="26:26" x14ac:dyDescent="0.25">
      <c r="Z54" s="61"/>
    </row>
    <row r="55" spans="26:26" x14ac:dyDescent="0.25">
      <c r="Z55" s="61"/>
    </row>
    <row r="56" spans="26:26" x14ac:dyDescent="0.25">
      <c r="Z56" s="61"/>
    </row>
    <row r="57" spans="26:26" x14ac:dyDescent="0.25">
      <c r="Z57" s="61"/>
    </row>
    <row r="58" spans="26:26" x14ac:dyDescent="0.25">
      <c r="Z58" s="61"/>
    </row>
    <row r="59" spans="26:26" x14ac:dyDescent="0.25">
      <c r="Z59" s="61"/>
    </row>
    <row r="60" spans="26:26" x14ac:dyDescent="0.25">
      <c r="Z60" s="61"/>
    </row>
    <row r="61" spans="26:26" x14ac:dyDescent="0.25">
      <c r="Z61" s="61"/>
    </row>
    <row r="62" spans="26:26" x14ac:dyDescent="0.25">
      <c r="Z62" s="61"/>
    </row>
    <row r="63" spans="26:26" x14ac:dyDescent="0.25">
      <c r="Z63" s="61"/>
    </row>
    <row r="64" spans="26:26" x14ac:dyDescent="0.25">
      <c r="Z64" s="61"/>
    </row>
    <row r="65" spans="26:26" x14ac:dyDescent="0.25">
      <c r="Z65" s="61"/>
    </row>
    <row r="66" spans="26:26" x14ac:dyDescent="0.25">
      <c r="Z66" s="61"/>
    </row>
    <row r="67" spans="26:26" x14ac:dyDescent="0.25">
      <c r="Z67" s="61"/>
    </row>
    <row r="68" spans="26:26" x14ac:dyDescent="0.25">
      <c r="Z68" s="61"/>
    </row>
    <row r="69" spans="26:26" x14ac:dyDescent="0.25">
      <c r="Z69" s="61"/>
    </row>
    <row r="70" spans="26:26" x14ac:dyDescent="0.25">
      <c r="Z70" s="61"/>
    </row>
    <row r="71" spans="26:26" x14ac:dyDescent="0.25">
      <c r="Z71" s="61"/>
    </row>
    <row r="72" spans="26:26" x14ac:dyDescent="0.25">
      <c r="Z72" s="61"/>
    </row>
    <row r="73" spans="26:26" x14ac:dyDescent="0.25">
      <c r="Z73" s="61"/>
    </row>
    <row r="74" spans="26:26" x14ac:dyDescent="0.25">
      <c r="Z74" s="61"/>
    </row>
    <row r="75" spans="26:26" x14ac:dyDescent="0.25">
      <c r="Z75" s="61"/>
    </row>
    <row r="76" spans="26:26" x14ac:dyDescent="0.25">
      <c r="Z76" s="61"/>
    </row>
    <row r="77" spans="26:26" x14ac:dyDescent="0.25">
      <c r="Z77" s="61"/>
    </row>
    <row r="78" spans="26:26" x14ac:dyDescent="0.25">
      <c r="Z78" s="61"/>
    </row>
    <row r="79" spans="26:26" x14ac:dyDescent="0.25">
      <c r="Z79" s="61"/>
    </row>
    <row r="80" spans="26:26" x14ac:dyDescent="0.25">
      <c r="Z80" s="61"/>
    </row>
    <row r="81" spans="26:26" x14ac:dyDescent="0.25">
      <c r="Z81" s="61"/>
    </row>
    <row r="82" spans="26:26" x14ac:dyDescent="0.25">
      <c r="Z82" s="61"/>
    </row>
    <row r="83" spans="26:26" x14ac:dyDescent="0.25">
      <c r="Z83" s="61"/>
    </row>
    <row r="84" spans="26:26" x14ac:dyDescent="0.25">
      <c r="Z84" s="61"/>
    </row>
    <row r="85" spans="26:26" x14ac:dyDescent="0.25">
      <c r="Z85" s="61"/>
    </row>
    <row r="86" spans="26:26" x14ac:dyDescent="0.25">
      <c r="Z86" s="61"/>
    </row>
    <row r="87" spans="26:26" x14ac:dyDescent="0.25">
      <c r="Z87" s="61"/>
    </row>
    <row r="88" spans="26:26" x14ac:dyDescent="0.25">
      <c r="Z88" s="61"/>
    </row>
    <row r="89" spans="26:26" x14ac:dyDescent="0.25">
      <c r="Z89" s="61"/>
    </row>
    <row r="90" spans="26:26" x14ac:dyDescent="0.25">
      <c r="Z90" s="61"/>
    </row>
    <row r="91" spans="26:26" x14ac:dyDescent="0.25">
      <c r="Z91" s="61"/>
    </row>
    <row r="92" spans="26:26" x14ac:dyDescent="0.25">
      <c r="Z92" s="61"/>
    </row>
    <row r="93" spans="26:26" x14ac:dyDescent="0.25">
      <c r="Z93" s="61"/>
    </row>
    <row r="94" spans="26:26" x14ac:dyDescent="0.25">
      <c r="Z94" s="61"/>
    </row>
    <row r="95" spans="26:26" x14ac:dyDescent="0.25">
      <c r="Z95" s="61"/>
    </row>
    <row r="96" spans="26:26" x14ac:dyDescent="0.25">
      <c r="Z96" s="61"/>
    </row>
    <row r="97" spans="26:26" x14ac:dyDescent="0.25">
      <c r="Z97" s="61"/>
    </row>
    <row r="98" spans="26:26" x14ac:dyDescent="0.25">
      <c r="Z98" s="61"/>
    </row>
    <row r="99" spans="26:26" x14ac:dyDescent="0.25">
      <c r="Z99" s="61"/>
    </row>
    <row r="100" spans="26:26" x14ac:dyDescent="0.25">
      <c r="Z100" s="61"/>
    </row>
    <row r="101" spans="26:26" x14ac:dyDescent="0.25">
      <c r="Z101" s="61"/>
    </row>
    <row r="102" spans="26:26" x14ac:dyDescent="0.25">
      <c r="Z102" s="61"/>
    </row>
    <row r="103" spans="26:26" x14ac:dyDescent="0.25">
      <c r="Z103" s="61"/>
    </row>
    <row r="104" spans="26:26" x14ac:dyDescent="0.25">
      <c r="Z104" s="61"/>
    </row>
    <row r="105" spans="26:26" x14ac:dyDescent="0.25">
      <c r="Z105" s="61"/>
    </row>
    <row r="106" spans="26:26" x14ac:dyDescent="0.25">
      <c r="Z106" s="61"/>
    </row>
    <row r="107" spans="26:26" x14ac:dyDescent="0.25">
      <c r="Z107" s="61"/>
    </row>
    <row r="108" spans="26:26" x14ac:dyDescent="0.25">
      <c r="Z108" s="61"/>
    </row>
    <row r="109" spans="26:26" x14ac:dyDescent="0.25">
      <c r="Z109" s="61"/>
    </row>
    <row r="110" spans="26:26" x14ac:dyDescent="0.25">
      <c r="Z110" s="61"/>
    </row>
    <row r="111" spans="26:26" x14ac:dyDescent="0.25">
      <c r="Z111" s="61"/>
    </row>
    <row r="112" spans="26:26" x14ac:dyDescent="0.25">
      <c r="Z112" s="61"/>
    </row>
    <row r="113" spans="26:26" x14ac:dyDescent="0.25">
      <c r="Z113" s="61"/>
    </row>
    <row r="114" spans="26:26" x14ac:dyDescent="0.25">
      <c r="Z114" s="61"/>
    </row>
    <row r="115" spans="26:26" x14ac:dyDescent="0.25">
      <c r="Z115" s="61"/>
    </row>
    <row r="116" spans="26:26" x14ac:dyDescent="0.25">
      <c r="Z116" s="61"/>
    </row>
    <row r="117" spans="26:26" x14ac:dyDescent="0.25">
      <c r="Z117" s="61"/>
    </row>
    <row r="118" spans="26:26" x14ac:dyDescent="0.25">
      <c r="Z118" s="61"/>
    </row>
    <row r="119" spans="26:26" x14ac:dyDescent="0.25">
      <c r="Z119" s="61"/>
    </row>
    <row r="120" spans="26:26" x14ac:dyDescent="0.25">
      <c r="Z120" s="61"/>
    </row>
    <row r="121" spans="26:26" x14ac:dyDescent="0.25">
      <c r="Z121" s="61"/>
    </row>
    <row r="122" spans="26:26" x14ac:dyDescent="0.25">
      <c r="Z122" s="61"/>
    </row>
    <row r="123" spans="26:26" x14ac:dyDescent="0.25">
      <c r="Z123" s="61"/>
    </row>
    <row r="124" spans="26:26" x14ac:dyDescent="0.25">
      <c r="Z124" s="61"/>
    </row>
    <row r="125" spans="26:26" x14ac:dyDescent="0.25">
      <c r="Z125" s="61"/>
    </row>
    <row r="126" spans="26:26" x14ac:dyDescent="0.25">
      <c r="Z126" s="61"/>
    </row>
    <row r="127" spans="26:26" x14ac:dyDescent="0.25">
      <c r="Z127" s="61"/>
    </row>
    <row r="128" spans="26:26" x14ac:dyDescent="0.25">
      <c r="Z128" s="61"/>
    </row>
    <row r="129" spans="26:26" x14ac:dyDescent="0.25">
      <c r="Z129" s="61"/>
    </row>
    <row r="130" spans="26:26" x14ac:dyDescent="0.25">
      <c r="Z130" s="61"/>
    </row>
    <row r="131" spans="26:26" x14ac:dyDescent="0.25">
      <c r="Z131" s="61"/>
    </row>
    <row r="132" spans="26:26" x14ac:dyDescent="0.25">
      <c r="Z132" s="61"/>
    </row>
    <row r="133" spans="26:26" x14ac:dyDescent="0.25">
      <c r="Z133" s="61"/>
    </row>
    <row r="134" spans="26:26" x14ac:dyDescent="0.25">
      <c r="Z134" s="61"/>
    </row>
    <row r="135" spans="26:26" x14ac:dyDescent="0.25">
      <c r="Z135" s="61"/>
    </row>
    <row r="136" spans="26:26" x14ac:dyDescent="0.25">
      <c r="Z136" s="61"/>
    </row>
    <row r="137" spans="26:26" x14ac:dyDescent="0.25">
      <c r="Z137" s="61"/>
    </row>
    <row r="138" spans="26:26" x14ac:dyDescent="0.25">
      <c r="Z138" s="61"/>
    </row>
    <row r="139" spans="26:26" x14ac:dyDescent="0.25">
      <c r="Z139" s="61"/>
    </row>
    <row r="140" spans="26:26" x14ac:dyDescent="0.25">
      <c r="Z140" s="61"/>
    </row>
    <row r="141" spans="26:26" x14ac:dyDescent="0.25">
      <c r="Z141" s="61"/>
    </row>
    <row r="142" spans="26:26" x14ac:dyDescent="0.25">
      <c r="Z142" s="61"/>
    </row>
    <row r="143" spans="26:26" x14ac:dyDescent="0.25">
      <c r="Z143" s="61"/>
    </row>
    <row r="144" spans="26:26" x14ac:dyDescent="0.25">
      <c r="Z144" s="61"/>
    </row>
    <row r="145" spans="26:26" x14ac:dyDescent="0.25">
      <c r="Z145" s="61"/>
    </row>
    <row r="146" spans="26:26" x14ac:dyDescent="0.25">
      <c r="Z146" s="61"/>
    </row>
    <row r="147" spans="26:26" x14ac:dyDescent="0.25">
      <c r="Z147" s="61"/>
    </row>
    <row r="148" spans="26:26" x14ac:dyDescent="0.25">
      <c r="Z148" s="61"/>
    </row>
    <row r="149" spans="26:26" x14ac:dyDescent="0.25">
      <c r="Z149" s="61"/>
    </row>
    <row r="150" spans="26:26" x14ac:dyDescent="0.25">
      <c r="Z150" s="61"/>
    </row>
    <row r="151" spans="26:26" x14ac:dyDescent="0.25">
      <c r="Z151" s="61"/>
    </row>
    <row r="152" spans="26:26" x14ac:dyDescent="0.25">
      <c r="Z152" s="61"/>
    </row>
    <row r="153" spans="26:26" x14ac:dyDescent="0.25">
      <c r="Z153" s="61"/>
    </row>
    <row r="154" spans="26:26" x14ac:dyDescent="0.25">
      <c r="Z154" s="61"/>
    </row>
    <row r="155" spans="26:26" x14ac:dyDescent="0.25">
      <c r="Z155" s="61"/>
    </row>
    <row r="156" spans="26:26" x14ac:dyDescent="0.25">
      <c r="Z156" s="61"/>
    </row>
    <row r="157" spans="26:26" x14ac:dyDescent="0.25">
      <c r="Z157" s="61"/>
    </row>
    <row r="158" spans="26:26" x14ac:dyDescent="0.25">
      <c r="Z158" s="61"/>
    </row>
    <row r="159" spans="26:26" x14ac:dyDescent="0.25">
      <c r="Z159" s="61"/>
    </row>
    <row r="160" spans="26:26" x14ac:dyDescent="0.25">
      <c r="Z160" s="61"/>
    </row>
    <row r="161" spans="26:26" x14ac:dyDescent="0.25">
      <c r="Z161" s="61"/>
    </row>
    <row r="162" spans="26:26" x14ac:dyDescent="0.25">
      <c r="Z162" s="61"/>
    </row>
    <row r="163" spans="26:26" x14ac:dyDescent="0.25">
      <c r="Z163" s="61"/>
    </row>
    <row r="164" spans="26:26" x14ac:dyDescent="0.25">
      <c r="Z164" s="61"/>
    </row>
    <row r="165" spans="26:26" x14ac:dyDescent="0.25">
      <c r="Z165" s="61"/>
    </row>
    <row r="166" spans="26:26" x14ac:dyDescent="0.25">
      <c r="Z166" s="61"/>
    </row>
    <row r="167" spans="26:26" x14ac:dyDescent="0.25">
      <c r="Z167" s="61"/>
    </row>
    <row r="168" spans="26:26" x14ac:dyDescent="0.25">
      <c r="Z168" s="61"/>
    </row>
    <row r="169" spans="26:26" x14ac:dyDescent="0.25">
      <c r="Z169" s="61"/>
    </row>
    <row r="170" spans="26:26" x14ac:dyDescent="0.25">
      <c r="Z170" s="61"/>
    </row>
    <row r="171" spans="26:26" x14ac:dyDescent="0.25">
      <c r="Z171" s="61"/>
    </row>
    <row r="172" spans="26:26" x14ac:dyDescent="0.25">
      <c r="Z172" s="61"/>
    </row>
    <row r="173" spans="26:26" x14ac:dyDescent="0.25">
      <c r="Z173" s="61"/>
    </row>
    <row r="174" spans="26:26" x14ac:dyDescent="0.25">
      <c r="Z174" s="61"/>
    </row>
    <row r="175" spans="26:26" x14ac:dyDescent="0.25">
      <c r="Z175" s="61"/>
    </row>
    <row r="176" spans="26:26" x14ac:dyDescent="0.25">
      <c r="Z176" s="61"/>
    </row>
    <row r="177" spans="26:26" x14ac:dyDescent="0.25">
      <c r="Z177" s="61"/>
    </row>
    <row r="178" spans="26:26" x14ac:dyDescent="0.25">
      <c r="Z178" s="61"/>
    </row>
    <row r="179" spans="26:26" x14ac:dyDescent="0.25">
      <c r="Z179" s="61"/>
    </row>
    <row r="180" spans="26:26" x14ac:dyDescent="0.25">
      <c r="Z180" s="61"/>
    </row>
    <row r="181" spans="26:26" x14ac:dyDescent="0.25">
      <c r="Z181" s="61"/>
    </row>
    <row r="182" spans="26:26" x14ac:dyDescent="0.25">
      <c r="Z182" s="61"/>
    </row>
    <row r="183" spans="26:26" x14ac:dyDescent="0.25">
      <c r="Z183" s="61"/>
    </row>
    <row r="184" spans="26:26" x14ac:dyDescent="0.25">
      <c r="Z184" s="61"/>
    </row>
    <row r="185" spans="26:26" x14ac:dyDescent="0.25">
      <c r="Z185" s="61"/>
    </row>
    <row r="186" spans="26:26" x14ac:dyDescent="0.25">
      <c r="Z186" s="61"/>
    </row>
    <row r="187" spans="26:26" x14ac:dyDescent="0.25">
      <c r="Z187" s="61"/>
    </row>
    <row r="188" spans="26:26" x14ac:dyDescent="0.25">
      <c r="Z188" s="61"/>
    </row>
    <row r="189" spans="26:26" x14ac:dyDescent="0.25">
      <c r="Z189" s="61"/>
    </row>
    <row r="190" spans="26:26" x14ac:dyDescent="0.25">
      <c r="Z190" s="61"/>
    </row>
    <row r="191" spans="26:26" x14ac:dyDescent="0.25">
      <c r="Z191" s="61"/>
    </row>
    <row r="192" spans="26:26" x14ac:dyDescent="0.25">
      <c r="Z192" s="61"/>
    </row>
    <row r="193" spans="26:26" x14ac:dyDescent="0.25">
      <c r="Z193" s="61"/>
    </row>
    <row r="194" spans="26:26" x14ac:dyDescent="0.25">
      <c r="Z194" s="61"/>
    </row>
    <row r="195" spans="26:26" x14ac:dyDescent="0.25">
      <c r="Z195" s="61"/>
    </row>
    <row r="196" spans="26:26" x14ac:dyDescent="0.25">
      <c r="Z196" s="61"/>
    </row>
    <row r="197" spans="26:26" x14ac:dyDescent="0.25">
      <c r="Z197" s="61"/>
    </row>
    <row r="198" spans="26:26" x14ac:dyDescent="0.25">
      <c r="Z198" s="61"/>
    </row>
    <row r="199" spans="26:26" x14ac:dyDescent="0.25">
      <c r="Z199" s="61"/>
    </row>
    <row r="200" spans="26:26" x14ac:dyDescent="0.25">
      <c r="Z200" s="61"/>
    </row>
  </sheetData>
  <conditionalFormatting sqref="G7:W9">
    <cfRule type="cellIs" dxfId="59" priority="1" operator="lessThanOrEqual">
      <formula>0</formula>
    </cfRule>
    <cfRule type="cellIs" dxfId="58" priority="2" operator="lessThanOrEqual">
      <formula>0</formula>
    </cfRule>
  </conditionalFormatting>
  <pageMargins left="0.51181102362204722" right="0.51181102362204722" top="0.78740157480314965" bottom="0.78740157480314965" header="0.31496062992125984" footer="0.31496062992125984"/>
  <pageSetup paperSize="9" scale="40" fitToHeight="0" orientation="landscape" r:id="rId1"/>
  <ignoredErrors>
    <ignoredError sqref="Z7:Z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pageSetUpPr fitToPage="1"/>
  </sheetPr>
  <dimension ref="A2:AD22"/>
  <sheetViews>
    <sheetView zoomScale="70" zoomScaleNormal="70" workbookViewId="0">
      <pane xSplit="4" ySplit="6" topLeftCell="Q7" activePane="bottomRight" state="frozen"/>
      <selection activeCell="AF16" sqref="AF16"/>
      <selection pane="topRight" activeCell="AF16" sqref="AF16"/>
      <selection pane="bottomLeft" activeCell="AF16" sqref="AF16"/>
      <selection pane="bottomRight" activeCell="X1" sqref="X1:Y1048576"/>
    </sheetView>
  </sheetViews>
  <sheetFormatPr defaultRowHeight="15.75" x14ac:dyDescent="0.25"/>
  <cols>
    <col min="1" max="1" width="9" style="4"/>
    <col min="2" max="2" width="13" style="8" customWidth="1"/>
    <col min="3" max="3" width="80.625" style="21" customWidth="1"/>
    <col min="4" max="4" width="17.625" style="4" customWidth="1"/>
    <col min="5" max="5" width="23.625" style="22" customWidth="1"/>
    <col min="6" max="6" width="17.625" style="9" customWidth="1"/>
    <col min="7" max="7" width="9" style="4" customWidth="1"/>
    <col min="8" max="21" width="9" style="4"/>
    <col min="22" max="22" width="13.625" style="4" customWidth="1"/>
    <col min="23" max="23" width="4.25" style="5" customWidth="1"/>
    <col min="24" max="24" width="13.625" style="36" hidden="1" customWidth="1"/>
    <col min="25" max="25" width="19.375" style="4" hidden="1" customWidth="1"/>
    <col min="26" max="30" width="9" style="5"/>
  </cols>
  <sheetData>
    <row r="2" spans="1:30" x14ac:dyDescent="0.25">
      <c r="B2" s="7" t="s">
        <v>24</v>
      </c>
      <c r="C2" s="18" t="s">
        <v>35</v>
      </c>
      <c r="D2" s="99">
        <v>45208</v>
      </c>
    </row>
    <row r="3" spans="1:30" x14ac:dyDescent="0.25">
      <c r="B3" s="7" t="s">
        <v>2</v>
      </c>
      <c r="C3" s="18" t="s">
        <v>36</v>
      </c>
    </row>
    <row r="4" spans="1:30" x14ac:dyDescent="0.25">
      <c r="B4" s="7" t="s">
        <v>3</v>
      </c>
      <c r="C4" s="19">
        <v>45238</v>
      </c>
    </row>
    <row r="5" spans="1:30" x14ac:dyDescent="0.25">
      <c r="G5" s="25">
        <f t="shared" ref="G5:U5" si="0">SUM(G7:G22)</f>
        <v>12</v>
      </c>
      <c r="H5" s="25">
        <f t="shared" si="0"/>
        <v>4</v>
      </c>
      <c r="I5" s="25">
        <f t="shared" si="0"/>
        <v>4</v>
      </c>
      <c r="J5" s="25">
        <f t="shared" si="0"/>
        <v>25</v>
      </c>
      <c r="K5" s="25">
        <f t="shared" si="0"/>
        <v>4</v>
      </c>
      <c r="L5" s="25">
        <f t="shared" si="0"/>
        <v>1</v>
      </c>
      <c r="M5" s="25">
        <f t="shared" si="0"/>
        <v>12</v>
      </c>
      <c r="N5" s="25">
        <f t="shared" si="0"/>
        <v>3</v>
      </c>
      <c r="O5" s="25">
        <f t="shared" si="0"/>
        <v>1</v>
      </c>
      <c r="P5" s="25">
        <f t="shared" si="0"/>
        <v>42</v>
      </c>
      <c r="Q5" s="25">
        <f t="shared" si="0"/>
        <v>2</v>
      </c>
      <c r="R5" s="25">
        <f t="shared" si="0"/>
        <v>13</v>
      </c>
      <c r="S5" s="25">
        <f t="shared" si="0"/>
        <v>0</v>
      </c>
      <c r="T5" s="25">
        <f t="shared" si="0"/>
        <v>25</v>
      </c>
      <c r="U5" s="25">
        <f t="shared" si="0"/>
        <v>17</v>
      </c>
      <c r="X5" s="39">
        <f t="shared" ref="X5" si="1">SUM(X7:X22)</f>
        <v>165</v>
      </c>
      <c r="Y5" s="127">
        <v>361976.45</v>
      </c>
    </row>
    <row r="6" spans="1:30" s="1" customFormat="1" ht="25.5" x14ac:dyDescent="0.25">
      <c r="A6" s="2"/>
      <c r="B6" s="11" t="s">
        <v>4</v>
      </c>
      <c r="C6" s="11" t="s">
        <v>5</v>
      </c>
      <c r="D6" s="11" t="s">
        <v>6</v>
      </c>
      <c r="E6" s="11" t="s">
        <v>7</v>
      </c>
      <c r="F6" s="12" t="s">
        <v>8</v>
      </c>
      <c r="G6" s="11" t="s">
        <v>9</v>
      </c>
      <c r="H6" s="11" t="s">
        <v>10</v>
      </c>
      <c r="I6" s="11" t="s">
        <v>11</v>
      </c>
      <c r="J6" s="11" t="s">
        <v>12</v>
      </c>
      <c r="K6" s="11" t="s">
        <v>13</v>
      </c>
      <c r="L6" s="11" t="s">
        <v>14</v>
      </c>
      <c r="M6" s="11" t="s">
        <v>15</v>
      </c>
      <c r="N6" s="11" t="s">
        <v>16</v>
      </c>
      <c r="O6" s="11" t="s">
        <v>17</v>
      </c>
      <c r="P6" s="11" t="s">
        <v>18</v>
      </c>
      <c r="Q6" s="11" t="s">
        <v>19</v>
      </c>
      <c r="R6" s="11" t="s">
        <v>20</v>
      </c>
      <c r="S6" s="11" t="s">
        <v>21</v>
      </c>
      <c r="T6" s="11" t="s">
        <v>22</v>
      </c>
      <c r="U6" s="11" t="s">
        <v>23</v>
      </c>
      <c r="V6" s="11" t="s">
        <v>4</v>
      </c>
      <c r="W6" s="3"/>
      <c r="X6" s="43" t="s">
        <v>25</v>
      </c>
      <c r="Y6" s="63" t="s">
        <v>949</v>
      </c>
      <c r="Z6" s="3"/>
      <c r="AA6" s="3"/>
      <c r="AB6" s="3"/>
      <c r="AC6" s="3"/>
      <c r="AD6" s="3"/>
    </row>
    <row r="7" spans="1:30" ht="140.1" customHeight="1" x14ac:dyDescent="0.25">
      <c r="B7" s="13">
        <v>1</v>
      </c>
      <c r="C7" s="20" t="s">
        <v>37</v>
      </c>
      <c r="D7" s="6" t="s">
        <v>38</v>
      </c>
      <c r="E7" s="23" t="s">
        <v>868</v>
      </c>
      <c r="F7" s="10">
        <v>816.83</v>
      </c>
      <c r="G7" s="62">
        <v>0</v>
      </c>
      <c r="H7" s="62">
        <v>0</v>
      </c>
      <c r="I7" s="62">
        <v>0</v>
      </c>
      <c r="J7" s="62">
        <v>0</v>
      </c>
      <c r="K7" s="62">
        <v>0</v>
      </c>
      <c r="L7" s="62">
        <v>0</v>
      </c>
      <c r="M7" s="62">
        <v>0</v>
      </c>
      <c r="N7" s="62">
        <v>0</v>
      </c>
      <c r="O7" s="62">
        <v>0</v>
      </c>
      <c r="P7" s="62">
        <v>5</v>
      </c>
      <c r="Q7" s="62">
        <v>0</v>
      </c>
      <c r="R7" s="62">
        <v>0</v>
      </c>
      <c r="S7" s="62">
        <v>0</v>
      </c>
      <c r="T7" s="62">
        <v>0</v>
      </c>
      <c r="U7" s="62">
        <v>0</v>
      </c>
      <c r="V7" s="13">
        <v>1</v>
      </c>
      <c r="X7" s="48">
        <f>SUM(G7:U7)</f>
        <v>5</v>
      </c>
      <c r="Y7" s="126">
        <v>4084.15</v>
      </c>
    </row>
    <row r="8" spans="1:30" ht="80.099999999999994" hidden="1" customHeight="1" x14ac:dyDescent="0.25">
      <c r="B8" s="13">
        <v>2</v>
      </c>
      <c r="C8" s="20" t="s">
        <v>39</v>
      </c>
      <c r="D8" s="6" t="s">
        <v>38</v>
      </c>
      <c r="E8" s="54" t="s">
        <v>27</v>
      </c>
      <c r="F8" s="10">
        <v>0</v>
      </c>
      <c r="G8" s="62">
        <v>4</v>
      </c>
      <c r="H8" s="62">
        <v>3</v>
      </c>
      <c r="I8" s="62">
        <v>2</v>
      </c>
      <c r="J8" s="62">
        <v>2</v>
      </c>
      <c r="K8" s="62">
        <v>4</v>
      </c>
      <c r="L8" s="62">
        <v>1</v>
      </c>
      <c r="M8" s="62">
        <v>2</v>
      </c>
      <c r="N8" s="62">
        <v>1</v>
      </c>
      <c r="O8" s="62">
        <v>0</v>
      </c>
      <c r="P8" s="62">
        <v>0</v>
      </c>
      <c r="Q8" s="62">
        <v>0</v>
      </c>
      <c r="R8" s="62">
        <v>2</v>
      </c>
      <c r="S8" s="62">
        <v>0</v>
      </c>
      <c r="T8" s="62">
        <v>10</v>
      </c>
      <c r="U8" s="62">
        <v>0</v>
      </c>
      <c r="V8" s="13">
        <v>2</v>
      </c>
      <c r="X8" s="48">
        <f t="shared" ref="X8:X71" si="2">SUM(G8:U8)</f>
        <v>31</v>
      </c>
      <c r="Y8" s="126">
        <v>0</v>
      </c>
    </row>
    <row r="9" spans="1:30" ht="99.95" hidden="1" customHeight="1" x14ac:dyDescent="0.25">
      <c r="B9" s="13">
        <v>3</v>
      </c>
      <c r="C9" s="20" t="s">
        <v>40</v>
      </c>
      <c r="D9" s="6" t="s">
        <v>38</v>
      </c>
      <c r="E9" s="54" t="s">
        <v>27</v>
      </c>
      <c r="F9" s="10">
        <v>0</v>
      </c>
      <c r="G9" s="62">
        <v>0</v>
      </c>
      <c r="H9" s="62">
        <v>0</v>
      </c>
      <c r="I9" s="62">
        <v>0</v>
      </c>
      <c r="J9" s="62">
        <v>6</v>
      </c>
      <c r="K9" s="62">
        <v>0</v>
      </c>
      <c r="L9" s="62">
        <v>0</v>
      </c>
      <c r="M9" s="62">
        <v>0</v>
      </c>
      <c r="N9" s="62">
        <v>1</v>
      </c>
      <c r="O9" s="62">
        <v>0</v>
      </c>
      <c r="P9" s="62">
        <v>3</v>
      </c>
      <c r="Q9" s="62">
        <v>2</v>
      </c>
      <c r="R9" s="62">
        <v>6</v>
      </c>
      <c r="S9" s="62">
        <v>0</v>
      </c>
      <c r="T9" s="62">
        <v>0</v>
      </c>
      <c r="U9" s="62">
        <v>1</v>
      </c>
      <c r="V9" s="13">
        <v>3</v>
      </c>
      <c r="X9" s="48">
        <f t="shared" si="2"/>
        <v>19</v>
      </c>
      <c r="Y9" s="126">
        <v>0</v>
      </c>
    </row>
    <row r="10" spans="1:30" ht="170.1" customHeight="1" x14ac:dyDescent="0.25">
      <c r="B10" s="13">
        <v>4</v>
      </c>
      <c r="C10" s="20" t="s">
        <v>41</v>
      </c>
      <c r="D10" s="6" t="s">
        <v>38</v>
      </c>
      <c r="E10" s="23" t="s">
        <v>868</v>
      </c>
      <c r="F10" s="10">
        <v>752</v>
      </c>
      <c r="G10" s="62">
        <v>0</v>
      </c>
      <c r="H10" s="62">
        <v>-1</v>
      </c>
      <c r="I10" s="62">
        <v>0</v>
      </c>
      <c r="J10" s="62">
        <v>0</v>
      </c>
      <c r="K10" s="62">
        <v>-1</v>
      </c>
      <c r="L10" s="62">
        <v>0</v>
      </c>
      <c r="M10" s="62">
        <v>0</v>
      </c>
      <c r="N10" s="62">
        <v>0</v>
      </c>
      <c r="O10" s="62">
        <v>0</v>
      </c>
      <c r="P10" s="62">
        <v>3</v>
      </c>
      <c r="Q10" s="62">
        <v>0</v>
      </c>
      <c r="R10" s="62">
        <v>1</v>
      </c>
      <c r="S10" s="62">
        <v>0</v>
      </c>
      <c r="T10" s="62">
        <v>2</v>
      </c>
      <c r="U10" s="62">
        <v>0</v>
      </c>
      <c r="V10" s="13">
        <v>4</v>
      </c>
      <c r="X10" s="48">
        <f t="shared" si="2"/>
        <v>4</v>
      </c>
      <c r="Y10" s="126">
        <v>3008</v>
      </c>
    </row>
    <row r="11" spans="1:30" ht="140.1" customHeight="1" x14ac:dyDescent="0.25">
      <c r="B11" s="13">
        <v>5</v>
      </c>
      <c r="C11" s="20" t="s">
        <v>42</v>
      </c>
      <c r="D11" s="6" t="s">
        <v>38</v>
      </c>
      <c r="E11" s="23" t="s">
        <v>869</v>
      </c>
      <c r="F11" s="10">
        <v>665</v>
      </c>
      <c r="G11" s="62">
        <v>0</v>
      </c>
      <c r="H11" s="62">
        <v>1</v>
      </c>
      <c r="I11" s="62">
        <v>1</v>
      </c>
      <c r="J11" s="62">
        <v>2</v>
      </c>
      <c r="K11" s="62">
        <v>-1</v>
      </c>
      <c r="L11" s="62">
        <v>0</v>
      </c>
      <c r="M11" s="62">
        <v>0</v>
      </c>
      <c r="N11" s="62">
        <v>0</v>
      </c>
      <c r="O11" s="62">
        <v>0</v>
      </c>
      <c r="P11" s="62">
        <v>0</v>
      </c>
      <c r="Q11" s="62">
        <v>0</v>
      </c>
      <c r="R11" s="62">
        <v>0</v>
      </c>
      <c r="S11" s="62">
        <v>0</v>
      </c>
      <c r="T11" s="62">
        <v>1</v>
      </c>
      <c r="U11" s="62">
        <v>0</v>
      </c>
      <c r="V11" s="13">
        <v>5</v>
      </c>
      <c r="X11" s="48">
        <f t="shared" si="2"/>
        <v>4</v>
      </c>
      <c r="Y11" s="126">
        <v>2660</v>
      </c>
    </row>
    <row r="12" spans="1:30" ht="140.1" customHeight="1" x14ac:dyDescent="0.25">
      <c r="B12" s="13">
        <v>6</v>
      </c>
      <c r="C12" s="20" t="s">
        <v>43</v>
      </c>
      <c r="D12" s="6" t="s">
        <v>38</v>
      </c>
      <c r="E12" s="23" t="s">
        <v>44</v>
      </c>
      <c r="F12" s="10">
        <v>1300</v>
      </c>
      <c r="G12" s="62">
        <v>0</v>
      </c>
      <c r="H12" s="62">
        <v>0</v>
      </c>
      <c r="I12" s="62">
        <v>0</v>
      </c>
      <c r="J12" s="62">
        <v>0</v>
      </c>
      <c r="K12" s="62">
        <v>0</v>
      </c>
      <c r="L12" s="62">
        <v>0</v>
      </c>
      <c r="M12" s="62">
        <v>0</v>
      </c>
      <c r="N12" s="62">
        <v>1</v>
      </c>
      <c r="O12" s="62">
        <v>0</v>
      </c>
      <c r="P12" s="62">
        <v>2</v>
      </c>
      <c r="Q12" s="62">
        <v>0</v>
      </c>
      <c r="R12" s="62">
        <v>0</v>
      </c>
      <c r="S12" s="62">
        <v>0</v>
      </c>
      <c r="T12" s="62">
        <v>5</v>
      </c>
      <c r="U12" s="62">
        <v>2</v>
      </c>
      <c r="V12" s="13">
        <v>6</v>
      </c>
      <c r="X12" s="48">
        <f t="shared" si="2"/>
        <v>10</v>
      </c>
      <c r="Y12" s="126">
        <v>13000</v>
      </c>
    </row>
    <row r="13" spans="1:30" ht="140.1" customHeight="1" x14ac:dyDescent="0.25">
      <c r="B13" s="13">
        <v>7</v>
      </c>
      <c r="C13" s="20" t="s">
        <v>45</v>
      </c>
      <c r="D13" s="6" t="s">
        <v>38</v>
      </c>
      <c r="E13" s="23" t="s">
        <v>44</v>
      </c>
      <c r="F13" s="10">
        <v>2799</v>
      </c>
      <c r="G13" s="62">
        <v>0</v>
      </c>
      <c r="H13" s="62">
        <v>1</v>
      </c>
      <c r="I13" s="62">
        <v>0</v>
      </c>
      <c r="J13" s="62">
        <v>2</v>
      </c>
      <c r="K13" s="62">
        <v>0</v>
      </c>
      <c r="L13" s="62">
        <v>0</v>
      </c>
      <c r="M13" s="62">
        <v>0</v>
      </c>
      <c r="N13" s="62">
        <v>0</v>
      </c>
      <c r="O13" s="62">
        <v>0</v>
      </c>
      <c r="P13" s="62">
        <v>0</v>
      </c>
      <c r="Q13" s="62">
        <v>0</v>
      </c>
      <c r="R13" s="62">
        <v>1</v>
      </c>
      <c r="S13" s="62">
        <v>0</v>
      </c>
      <c r="T13" s="62">
        <v>0</v>
      </c>
      <c r="U13" s="62">
        <v>0</v>
      </c>
      <c r="V13" s="13">
        <v>7</v>
      </c>
      <c r="X13" s="48">
        <f t="shared" si="2"/>
        <v>4</v>
      </c>
      <c r="Y13" s="126">
        <v>11196</v>
      </c>
    </row>
    <row r="14" spans="1:30" ht="140.1" customHeight="1" x14ac:dyDescent="0.25">
      <c r="B14" s="13">
        <v>8</v>
      </c>
      <c r="C14" s="20" t="s">
        <v>46</v>
      </c>
      <c r="D14" s="6" t="s">
        <v>38</v>
      </c>
      <c r="E14" s="23" t="s">
        <v>44</v>
      </c>
      <c r="F14" s="10">
        <v>2746.4</v>
      </c>
      <c r="G14" s="62">
        <v>0</v>
      </c>
      <c r="H14" s="62">
        <v>0</v>
      </c>
      <c r="I14" s="62">
        <v>0</v>
      </c>
      <c r="J14" s="62">
        <v>0</v>
      </c>
      <c r="K14" s="62">
        <v>0</v>
      </c>
      <c r="L14" s="62">
        <v>0</v>
      </c>
      <c r="M14" s="62">
        <v>1</v>
      </c>
      <c r="N14" s="62">
        <v>0</v>
      </c>
      <c r="O14" s="62">
        <v>0</v>
      </c>
      <c r="P14" s="62">
        <v>3</v>
      </c>
      <c r="Q14" s="62">
        <v>0</v>
      </c>
      <c r="R14" s="62">
        <v>3</v>
      </c>
      <c r="S14" s="62">
        <v>0</v>
      </c>
      <c r="T14" s="62">
        <v>0</v>
      </c>
      <c r="U14" s="62">
        <v>0</v>
      </c>
      <c r="V14" s="13">
        <v>8</v>
      </c>
      <c r="X14" s="48">
        <f t="shared" si="2"/>
        <v>7</v>
      </c>
      <c r="Y14" s="126">
        <v>19224.8</v>
      </c>
    </row>
    <row r="15" spans="1:30" ht="99.95" hidden="1" customHeight="1" x14ac:dyDescent="0.25">
      <c r="B15" s="13">
        <v>9</v>
      </c>
      <c r="C15" s="20" t="s">
        <v>47</v>
      </c>
      <c r="D15" s="6" t="s">
        <v>38</v>
      </c>
      <c r="E15" s="54" t="s">
        <v>27</v>
      </c>
      <c r="F15" s="10">
        <v>0</v>
      </c>
      <c r="G15" s="62">
        <v>0</v>
      </c>
      <c r="H15" s="62">
        <v>0</v>
      </c>
      <c r="I15" s="62">
        <v>1</v>
      </c>
      <c r="J15" s="62">
        <v>0</v>
      </c>
      <c r="K15" s="62">
        <v>0</v>
      </c>
      <c r="L15" s="62">
        <v>0</v>
      </c>
      <c r="M15" s="62">
        <v>0</v>
      </c>
      <c r="N15" s="62">
        <v>0</v>
      </c>
      <c r="O15" s="62">
        <v>1</v>
      </c>
      <c r="P15" s="62">
        <v>10</v>
      </c>
      <c r="Q15" s="62">
        <v>0</v>
      </c>
      <c r="R15" s="62">
        <v>0</v>
      </c>
      <c r="S15" s="62">
        <v>0</v>
      </c>
      <c r="T15" s="62">
        <v>5</v>
      </c>
      <c r="U15" s="62">
        <v>14</v>
      </c>
      <c r="V15" s="13">
        <v>9</v>
      </c>
      <c r="X15" s="48">
        <f t="shared" si="2"/>
        <v>31</v>
      </c>
      <c r="Y15" s="126">
        <v>0</v>
      </c>
    </row>
    <row r="16" spans="1:30" ht="99.95" customHeight="1" x14ac:dyDescent="0.25">
      <c r="B16" s="13">
        <v>10</v>
      </c>
      <c r="C16" s="20" t="s">
        <v>48</v>
      </c>
      <c r="D16" s="6" t="s">
        <v>38</v>
      </c>
      <c r="E16" s="23" t="s">
        <v>871</v>
      </c>
      <c r="F16" s="10">
        <v>3595</v>
      </c>
      <c r="G16" s="62">
        <v>0</v>
      </c>
      <c r="H16" s="62">
        <v>0</v>
      </c>
      <c r="I16" s="62">
        <v>0</v>
      </c>
      <c r="J16" s="62">
        <v>0</v>
      </c>
      <c r="K16" s="62">
        <v>2</v>
      </c>
      <c r="L16" s="62">
        <v>0</v>
      </c>
      <c r="M16" s="62">
        <v>5</v>
      </c>
      <c r="N16" s="62">
        <v>0</v>
      </c>
      <c r="O16" s="62">
        <v>0</v>
      </c>
      <c r="P16" s="62">
        <v>1</v>
      </c>
      <c r="Q16" s="62">
        <v>0</v>
      </c>
      <c r="R16" s="62">
        <v>0</v>
      </c>
      <c r="S16" s="62">
        <v>0</v>
      </c>
      <c r="T16" s="62">
        <v>2</v>
      </c>
      <c r="U16" s="62">
        <v>0</v>
      </c>
      <c r="V16" s="13">
        <v>10</v>
      </c>
      <c r="X16" s="48">
        <f t="shared" si="2"/>
        <v>10</v>
      </c>
      <c r="Y16" s="126">
        <v>35950</v>
      </c>
    </row>
    <row r="17" spans="2:25" ht="140.1" customHeight="1" x14ac:dyDescent="0.25">
      <c r="B17" s="13">
        <v>11</v>
      </c>
      <c r="C17" s="20" t="s">
        <v>49</v>
      </c>
      <c r="D17" s="6" t="s">
        <v>38</v>
      </c>
      <c r="E17" s="23" t="s">
        <v>872</v>
      </c>
      <c r="F17" s="10">
        <v>6047</v>
      </c>
      <c r="G17" s="62">
        <v>2</v>
      </c>
      <c r="H17" s="62">
        <v>0</v>
      </c>
      <c r="I17" s="62">
        <v>0</v>
      </c>
      <c r="J17" s="62">
        <v>0</v>
      </c>
      <c r="K17" s="62">
        <v>0</v>
      </c>
      <c r="L17" s="62">
        <v>0</v>
      </c>
      <c r="M17" s="62">
        <v>4</v>
      </c>
      <c r="N17" s="62">
        <v>0</v>
      </c>
      <c r="O17" s="62">
        <v>0</v>
      </c>
      <c r="P17" s="62">
        <v>3</v>
      </c>
      <c r="Q17" s="62">
        <v>0</v>
      </c>
      <c r="R17" s="62">
        <v>0</v>
      </c>
      <c r="S17" s="62">
        <v>0</v>
      </c>
      <c r="T17" s="62">
        <v>0</v>
      </c>
      <c r="U17" s="62">
        <v>0</v>
      </c>
      <c r="V17" s="13">
        <v>11</v>
      </c>
      <c r="X17" s="48">
        <f t="shared" si="2"/>
        <v>9</v>
      </c>
      <c r="Y17" s="126">
        <v>54423</v>
      </c>
    </row>
    <row r="18" spans="2:25" ht="140.1" customHeight="1" x14ac:dyDescent="0.25">
      <c r="B18" s="13">
        <v>12</v>
      </c>
      <c r="C18" s="20" t="s">
        <v>50</v>
      </c>
      <c r="D18" s="6" t="s">
        <v>38</v>
      </c>
      <c r="E18" s="23" t="s">
        <v>871</v>
      </c>
      <c r="F18" s="10">
        <v>6568.5</v>
      </c>
      <c r="G18" s="62">
        <v>0</v>
      </c>
      <c r="H18" s="62">
        <v>0</v>
      </c>
      <c r="I18" s="62">
        <v>0</v>
      </c>
      <c r="J18" s="62">
        <v>0</v>
      </c>
      <c r="K18" s="62">
        <v>0</v>
      </c>
      <c r="L18" s="62">
        <v>0</v>
      </c>
      <c r="M18" s="62">
        <v>0</v>
      </c>
      <c r="N18" s="62">
        <v>0</v>
      </c>
      <c r="O18" s="62">
        <v>0</v>
      </c>
      <c r="P18" s="62">
        <v>4</v>
      </c>
      <c r="Q18" s="62">
        <v>0</v>
      </c>
      <c r="R18" s="62">
        <v>0</v>
      </c>
      <c r="S18" s="62">
        <v>0</v>
      </c>
      <c r="T18" s="62">
        <v>0</v>
      </c>
      <c r="U18" s="62">
        <v>0</v>
      </c>
      <c r="V18" s="13">
        <v>12</v>
      </c>
      <c r="X18" s="48">
        <f t="shared" si="2"/>
        <v>4</v>
      </c>
      <c r="Y18" s="126">
        <v>26274</v>
      </c>
    </row>
    <row r="19" spans="2:25" ht="140.1" customHeight="1" x14ac:dyDescent="0.25">
      <c r="B19" s="13">
        <v>13</v>
      </c>
      <c r="C19" s="20" t="s">
        <v>51</v>
      </c>
      <c r="D19" s="6" t="s">
        <v>38</v>
      </c>
      <c r="E19" s="23" t="s">
        <v>870</v>
      </c>
      <c r="F19" s="10">
        <v>6467.25</v>
      </c>
      <c r="G19" s="62">
        <v>5</v>
      </c>
      <c r="H19" s="62">
        <v>0</v>
      </c>
      <c r="I19" s="62">
        <v>0</v>
      </c>
      <c r="J19" s="62">
        <v>6</v>
      </c>
      <c r="K19" s="62">
        <v>0</v>
      </c>
      <c r="L19" s="62">
        <v>0</v>
      </c>
      <c r="M19" s="62">
        <v>0</v>
      </c>
      <c r="N19" s="62">
        <v>0</v>
      </c>
      <c r="O19" s="62">
        <v>0</v>
      </c>
      <c r="P19" s="62">
        <v>5</v>
      </c>
      <c r="Q19" s="62">
        <v>0</v>
      </c>
      <c r="R19" s="62">
        <v>0</v>
      </c>
      <c r="S19" s="62">
        <v>0</v>
      </c>
      <c r="T19" s="62">
        <v>0</v>
      </c>
      <c r="U19" s="62">
        <v>0</v>
      </c>
      <c r="V19" s="13">
        <v>13</v>
      </c>
      <c r="X19" s="48">
        <f t="shared" si="2"/>
        <v>16</v>
      </c>
      <c r="Y19" s="126">
        <v>103476</v>
      </c>
    </row>
    <row r="20" spans="2:25" ht="140.1" customHeight="1" x14ac:dyDescent="0.25">
      <c r="B20" s="13">
        <v>14</v>
      </c>
      <c r="C20" s="20" t="s">
        <v>52</v>
      </c>
      <c r="D20" s="6" t="s">
        <v>38</v>
      </c>
      <c r="E20" s="23" t="s">
        <v>870</v>
      </c>
      <c r="F20" s="10">
        <v>5845</v>
      </c>
      <c r="G20" s="62">
        <v>0</v>
      </c>
      <c r="H20" s="62">
        <v>0</v>
      </c>
      <c r="I20" s="62">
        <v>0</v>
      </c>
      <c r="J20" s="62">
        <v>5</v>
      </c>
      <c r="K20" s="62">
        <v>0</v>
      </c>
      <c r="L20" s="62">
        <v>0</v>
      </c>
      <c r="M20" s="62">
        <v>0</v>
      </c>
      <c r="N20" s="62">
        <v>0</v>
      </c>
      <c r="O20" s="62">
        <v>0</v>
      </c>
      <c r="P20" s="62">
        <v>0</v>
      </c>
      <c r="Q20" s="62">
        <v>0</v>
      </c>
      <c r="R20" s="62">
        <v>0</v>
      </c>
      <c r="S20" s="62">
        <v>0</v>
      </c>
      <c r="T20" s="62">
        <v>0</v>
      </c>
      <c r="U20" s="62">
        <v>0</v>
      </c>
      <c r="V20" s="13">
        <v>14</v>
      </c>
      <c r="X20" s="48">
        <f t="shared" si="2"/>
        <v>5</v>
      </c>
      <c r="Y20" s="126">
        <v>29225</v>
      </c>
    </row>
    <row r="21" spans="2:25" ht="140.1" customHeight="1" x14ac:dyDescent="0.25">
      <c r="B21" s="13">
        <v>15</v>
      </c>
      <c r="C21" s="20" t="s">
        <v>53</v>
      </c>
      <c r="D21" s="6" t="s">
        <v>38</v>
      </c>
      <c r="E21" s="23" t="s">
        <v>871</v>
      </c>
      <c r="F21" s="10">
        <v>10145</v>
      </c>
      <c r="G21" s="62">
        <v>0</v>
      </c>
      <c r="H21" s="62">
        <v>0</v>
      </c>
      <c r="I21" s="62">
        <v>0</v>
      </c>
      <c r="J21" s="62">
        <v>1</v>
      </c>
      <c r="K21" s="62">
        <v>0</v>
      </c>
      <c r="L21" s="62">
        <v>0</v>
      </c>
      <c r="M21" s="62">
        <v>0</v>
      </c>
      <c r="N21" s="62">
        <v>0</v>
      </c>
      <c r="O21" s="62">
        <v>0</v>
      </c>
      <c r="P21" s="62">
        <v>3</v>
      </c>
      <c r="Q21" s="62">
        <v>0</v>
      </c>
      <c r="R21" s="62">
        <v>0</v>
      </c>
      <c r="S21" s="62">
        <v>0</v>
      </c>
      <c r="T21" s="62">
        <v>0</v>
      </c>
      <c r="U21" s="62">
        <v>0</v>
      </c>
      <c r="V21" s="13">
        <v>15</v>
      </c>
      <c r="X21" s="48">
        <f t="shared" si="2"/>
        <v>4</v>
      </c>
      <c r="Y21" s="126">
        <v>40580</v>
      </c>
    </row>
    <row r="22" spans="2:25" ht="140.1" customHeight="1" x14ac:dyDescent="0.25">
      <c r="B22" s="13">
        <v>16</v>
      </c>
      <c r="C22" s="20" t="s">
        <v>54</v>
      </c>
      <c r="D22" s="6" t="s">
        <v>38</v>
      </c>
      <c r="E22" s="23" t="s">
        <v>870</v>
      </c>
      <c r="F22" s="10">
        <v>9437.75</v>
      </c>
      <c r="G22" s="62">
        <v>1</v>
      </c>
      <c r="H22" s="62">
        <v>0</v>
      </c>
      <c r="I22" s="62">
        <v>0</v>
      </c>
      <c r="J22" s="62">
        <v>1</v>
      </c>
      <c r="K22" s="62">
        <v>0</v>
      </c>
      <c r="L22" s="62">
        <v>0</v>
      </c>
      <c r="M22" s="62">
        <v>0</v>
      </c>
      <c r="N22" s="62">
        <v>0</v>
      </c>
      <c r="O22" s="62">
        <v>0</v>
      </c>
      <c r="P22" s="62">
        <v>0</v>
      </c>
      <c r="Q22" s="62">
        <v>0</v>
      </c>
      <c r="R22" s="62">
        <v>0</v>
      </c>
      <c r="S22" s="62">
        <v>0</v>
      </c>
      <c r="T22" s="62">
        <v>0</v>
      </c>
      <c r="U22" s="62">
        <v>0</v>
      </c>
      <c r="V22" s="13">
        <v>16</v>
      </c>
      <c r="X22" s="48">
        <f t="shared" si="2"/>
        <v>2</v>
      </c>
      <c r="Y22" s="126">
        <v>18875.5</v>
      </c>
    </row>
  </sheetData>
  <autoFilter ref="A6:AD22" xr:uid="{00000000-0001-0000-0700-000000000000}">
    <filterColumn colId="4">
      <filters>
        <filter val="ANCECO _x000a_ENGENHARIA  _x000a_38.015.378/0001-31"/>
        <filter val="ARGOS LTDA _x000a_ 42.262.411/0001-03"/>
        <filter val="GLOBO INFORMÁTICA - 31.588.978/0001-40"/>
        <filter val="MASTER_x000a_ ELETRODOMÉSTICO _x000a_ 33.859.616/0001-71"/>
        <filter val="NOROESTE AR_x000a_ CONDICIONADO _x000a_ 10.666.918/0001-28"/>
        <filter val="SORELLE ELETROS_x000a_36.045.363/0001-90"/>
      </filters>
    </filterColumn>
  </autoFilter>
  <conditionalFormatting sqref="G23:U1048576">
    <cfRule type="cellIs" dxfId="5" priority="5" operator="equal">
      <formula>0</formula>
    </cfRule>
  </conditionalFormatting>
  <conditionalFormatting sqref="G7:U22">
    <cfRule type="cellIs" dxfId="4" priority="2" operator="equal">
      <formula>0</formula>
    </cfRule>
    <cfRule type="cellIs" dxfId="3" priority="1" operator="lessThan">
      <formula>0</formula>
    </cfRule>
  </conditionalFormatting>
  <printOptions horizontalCentered="1"/>
  <pageMargins left="0.39370078740157483" right="0.39370078740157483" top="0.39370078740157483" bottom="0.39370078740157483" header="0.31496062992125984" footer="0.31496062992125984"/>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pageSetUpPr fitToPage="1"/>
  </sheetPr>
  <dimension ref="A2:AD97"/>
  <sheetViews>
    <sheetView zoomScale="70" zoomScaleNormal="70" workbookViewId="0">
      <pane xSplit="4" ySplit="6" topLeftCell="H7" activePane="bottomRight" state="frozen"/>
      <selection activeCell="AF16" sqref="AF16"/>
      <selection pane="topRight" activeCell="AF16" sqref="AF16"/>
      <selection pane="bottomLeft" activeCell="AF16" sqref="AF16"/>
      <selection pane="bottomRight" activeCell="AF16" sqref="AF16"/>
    </sheetView>
  </sheetViews>
  <sheetFormatPr defaultRowHeight="15.75" x14ac:dyDescent="0.25"/>
  <cols>
    <col min="1" max="1" width="9" style="4"/>
    <col min="2" max="2" width="13" style="8" customWidth="1"/>
    <col min="3" max="3" width="80.625" style="21" customWidth="1"/>
    <col min="4" max="4" width="17.625" style="4" customWidth="1"/>
    <col min="5" max="5" width="25.625" style="22" customWidth="1"/>
    <col min="6" max="6" width="17.625" style="9" customWidth="1"/>
    <col min="7" max="9" width="9" style="4" customWidth="1"/>
    <col min="10" max="10" width="9" style="4"/>
    <col min="11" max="14" width="9" style="4" customWidth="1"/>
    <col min="15" max="16" width="9" style="4"/>
    <col min="17" max="17" width="9" style="4" customWidth="1"/>
    <col min="18" max="19" width="9" style="4"/>
    <col min="20" max="20" width="9" style="4" customWidth="1"/>
    <col min="21" max="21" width="9" style="4"/>
    <col min="22" max="22" width="13.625" style="4" customWidth="1"/>
    <col min="23" max="23" width="5.5" style="5" customWidth="1"/>
    <col min="24" max="24" width="13.625" style="36" hidden="1" customWidth="1"/>
    <col min="25" max="25" width="23.375" style="5" hidden="1" customWidth="1"/>
    <col min="26" max="30" width="9" style="5"/>
  </cols>
  <sheetData>
    <row r="2" spans="1:30" x14ac:dyDescent="0.25">
      <c r="B2" s="7" t="s">
        <v>24</v>
      </c>
      <c r="C2" s="18" t="s">
        <v>55</v>
      </c>
      <c r="D2" s="99">
        <v>45208</v>
      </c>
    </row>
    <row r="3" spans="1:30" x14ac:dyDescent="0.25">
      <c r="B3" s="7" t="s">
        <v>2</v>
      </c>
      <c r="C3" s="18" t="s">
        <v>56</v>
      </c>
    </row>
    <row r="4" spans="1:30" x14ac:dyDescent="0.25">
      <c r="B4" s="7" t="s">
        <v>3</v>
      </c>
      <c r="C4" s="19">
        <v>45265</v>
      </c>
    </row>
    <row r="5" spans="1:30" x14ac:dyDescent="0.25">
      <c r="G5" s="25">
        <f t="shared" ref="G5:U5" si="0">SUM(G7:G97)</f>
        <v>0</v>
      </c>
      <c r="H5" s="25">
        <f t="shared" si="0"/>
        <v>0</v>
      </c>
      <c r="I5" s="25">
        <f t="shared" si="0"/>
        <v>0</v>
      </c>
      <c r="J5" s="25">
        <f t="shared" si="0"/>
        <v>427</v>
      </c>
      <c r="K5" s="25">
        <f t="shared" si="0"/>
        <v>0</v>
      </c>
      <c r="L5" s="25">
        <f t="shared" si="0"/>
        <v>0</v>
      </c>
      <c r="M5" s="25">
        <f t="shared" si="0"/>
        <v>0</v>
      </c>
      <c r="N5" s="25">
        <f t="shared" si="0"/>
        <v>0</v>
      </c>
      <c r="O5" s="25">
        <f t="shared" si="0"/>
        <v>2471</v>
      </c>
      <c r="P5" s="25">
        <f t="shared" si="0"/>
        <v>8572</v>
      </c>
      <c r="Q5" s="25">
        <f t="shared" si="0"/>
        <v>0</v>
      </c>
      <c r="R5" s="25">
        <f t="shared" si="0"/>
        <v>9459</v>
      </c>
      <c r="S5" s="25">
        <f t="shared" si="0"/>
        <v>2060</v>
      </c>
      <c r="T5" s="25">
        <f t="shared" si="0"/>
        <v>0</v>
      </c>
      <c r="U5" s="25">
        <f t="shared" si="0"/>
        <v>2969</v>
      </c>
      <c r="X5" s="132">
        <f t="shared" ref="X5:Y5" si="1">SUM(X7:X97)</f>
        <v>25958</v>
      </c>
      <c r="Y5" s="127">
        <f t="shared" si="1"/>
        <v>166309.99000000002</v>
      </c>
    </row>
    <row r="6" spans="1:30" s="1" customFormat="1" ht="30" x14ac:dyDescent="0.25">
      <c r="A6" s="2"/>
      <c r="B6" s="11" t="s">
        <v>4</v>
      </c>
      <c r="C6" s="11" t="s">
        <v>5</v>
      </c>
      <c r="D6" s="11" t="s">
        <v>6</v>
      </c>
      <c r="E6" s="11" t="s">
        <v>7</v>
      </c>
      <c r="F6" s="12" t="s">
        <v>8</v>
      </c>
      <c r="G6" s="11" t="s">
        <v>346</v>
      </c>
      <c r="H6" s="11" t="s">
        <v>10</v>
      </c>
      <c r="I6" s="11" t="s">
        <v>11</v>
      </c>
      <c r="J6" s="11" t="s">
        <v>12</v>
      </c>
      <c r="K6" s="11" t="s">
        <v>13</v>
      </c>
      <c r="L6" s="11" t="s">
        <v>14</v>
      </c>
      <c r="M6" s="11" t="s">
        <v>15</v>
      </c>
      <c r="N6" s="11" t="s">
        <v>16</v>
      </c>
      <c r="O6" s="11" t="s">
        <v>17</v>
      </c>
      <c r="P6" s="11" t="s">
        <v>18</v>
      </c>
      <c r="Q6" s="11" t="s">
        <v>19</v>
      </c>
      <c r="R6" s="11" t="s">
        <v>20</v>
      </c>
      <c r="S6" s="11" t="s">
        <v>21</v>
      </c>
      <c r="T6" s="11" t="s">
        <v>22</v>
      </c>
      <c r="U6" s="11" t="s">
        <v>23</v>
      </c>
      <c r="V6" s="11" t="s">
        <v>4</v>
      </c>
      <c r="W6" s="3"/>
      <c r="X6" s="129" t="s">
        <v>25</v>
      </c>
      <c r="Y6" s="130" t="s">
        <v>950</v>
      </c>
      <c r="Z6" s="3"/>
      <c r="AA6" s="3"/>
      <c r="AB6" s="3"/>
      <c r="AC6" s="3"/>
      <c r="AD6" s="3"/>
    </row>
    <row r="7" spans="1:30" ht="90" customHeight="1" x14ac:dyDescent="0.25">
      <c r="B7" s="13">
        <v>1</v>
      </c>
      <c r="C7" s="20" t="s">
        <v>57</v>
      </c>
      <c r="D7" s="6" t="s">
        <v>26</v>
      </c>
      <c r="E7" s="23" t="s">
        <v>873</v>
      </c>
      <c r="F7" s="10">
        <v>30.39</v>
      </c>
      <c r="G7" s="62">
        <v>0</v>
      </c>
      <c r="H7" s="62"/>
      <c r="I7" s="62"/>
      <c r="J7" s="62">
        <v>0</v>
      </c>
      <c r="K7" s="62"/>
      <c r="L7" s="62"/>
      <c r="M7" s="62"/>
      <c r="N7" s="62"/>
      <c r="O7" s="62">
        <v>0</v>
      </c>
      <c r="P7" s="62">
        <v>10</v>
      </c>
      <c r="Q7" s="62"/>
      <c r="R7" s="62">
        <v>400</v>
      </c>
      <c r="S7" s="62">
        <v>0</v>
      </c>
      <c r="T7" s="62"/>
      <c r="U7" s="62">
        <v>100</v>
      </c>
      <c r="V7" s="13">
        <v>1</v>
      </c>
      <c r="X7" s="48">
        <f>SUM(G7:U7)</f>
        <v>510</v>
      </c>
      <c r="Y7" s="131">
        <f>X7*F7</f>
        <v>15498.9</v>
      </c>
    </row>
    <row r="8" spans="1:30" ht="60" hidden="1" customHeight="1" x14ac:dyDescent="0.25">
      <c r="B8" s="13">
        <v>2</v>
      </c>
      <c r="C8" s="26" t="s">
        <v>58</v>
      </c>
      <c r="D8" s="27" t="s">
        <v>26</v>
      </c>
      <c r="E8" s="28" t="s">
        <v>27</v>
      </c>
      <c r="F8" s="29">
        <v>0</v>
      </c>
      <c r="G8" s="62">
        <v>0</v>
      </c>
      <c r="H8" s="62"/>
      <c r="I8" s="62"/>
      <c r="J8" s="62">
        <v>0</v>
      </c>
      <c r="K8" s="62"/>
      <c r="L8" s="62"/>
      <c r="M8" s="62"/>
      <c r="N8" s="62"/>
      <c r="O8" s="62">
        <v>0</v>
      </c>
      <c r="P8" s="62">
        <v>10</v>
      </c>
      <c r="Q8" s="62"/>
      <c r="R8" s="62">
        <v>0</v>
      </c>
      <c r="S8" s="62">
        <v>0</v>
      </c>
      <c r="T8" s="62"/>
      <c r="U8" s="62">
        <v>200</v>
      </c>
      <c r="V8" s="13">
        <v>2</v>
      </c>
      <c r="X8" s="48">
        <f t="shared" ref="X8:X71" si="2">SUM(G8:U8)</f>
        <v>210</v>
      </c>
      <c r="Y8" s="128">
        <f t="shared" ref="Y8:Y71" si="3">X8*F8</f>
        <v>0</v>
      </c>
    </row>
    <row r="9" spans="1:30" ht="90" customHeight="1" x14ac:dyDescent="0.25">
      <c r="B9" s="13">
        <v>3</v>
      </c>
      <c r="C9" s="20" t="s">
        <v>59</v>
      </c>
      <c r="D9" s="6" t="s">
        <v>26</v>
      </c>
      <c r="E9" s="23" t="s">
        <v>60</v>
      </c>
      <c r="F9" s="10">
        <v>41.22</v>
      </c>
      <c r="G9" s="62">
        <v>0</v>
      </c>
      <c r="H9" s="62"/>
      <c r="I9" s="62"/>
      <c r="J9" s="62">
        <v>0</v>
      </c>
      <c r="K9" s="62"/>
      <c r="L9" s="62"/>
      <c r="M9" s="62"/>
      <c r="N9" s="62"/>
      <c r="O9" s="62">
        <v>20</v>
      </c>
      <c r="P9" s="62">
        <v>5</v>
      </c>
      <c r="Q9" s="62"/>
      <c r="R9" s="62">
        <v>0</v>
      </c>
      <c r="S9" s="62">
        <v>0</v>
      </c>
      <c r="T9" s="62"/>
      <c r="U9" s="62">
        <v>0</v>
      </c>
      <c r="V9" s="13">
        <v>3</v>
      </c>
      <c r="X9" s="48">
        <f t="shared" si="2"/>
        <v>25</v>
      </c>
      <c r="Y9" s="131">
        <f t="shared" si="3"/>
        <v>1030.5</v>
      </c>
    </row>
    <row r="10" spans="1:30" ht="90" customHeight="1" x14ac:dyDescent="0.25">
      <c r="B10" s="13">
        <v>4</v>
      </c>
      <c r="C10" s="20" t="s">
        <v>61</v>
      </c>
      <c r="D10" s="6" t="s">
        <v>26</v>
      </c>
      <c r="E10" s="23" t="s">
        <v>62</v>
      </c>
      <c r="F10" s="10">
        <v>11.8</v>
      </c>
      <c r="G10" s="62">
        <v>0</v>
      </c>
      <c r="H10" s="62"/>
      <c r="I10" s="62"/>
      <c r="J10" s="62">
        <v>0</v>
      </c>
      <c r="K10" s="62"/>
      <c r="L10" s="62"/>
      <c r="M10" s="62"/>
      <c r="N10" s="62"/>
      <c r="O10" s="62">
        <v>0</v>
      </c>
      <c r="P10" s="62">
        <v>20</v>
      </c>
      <c r="Q10" s="62"/>
      <c r="R10" s="62">
        <v>0</v>
      </c>
      <c r="S10" s="62">
        <v>0</v>
      </c>
      <c r="T10" s="62"/>
      <c r="U10" s="62">
        <v>0</v>
      </c>
      <c r="V10" s="13">
        <v>4</v>
      </c>
      <c r="X10" s="48">
        <f t="shared" si="2"/>
        <v>20</v>
      </c>
      <c r="Y10" s="131">
        <f t="shared" si="3"/>
        <v>236</v>
      </c>
    </row>
    <row r="11" spans="1:30" ht="90" customHeight="1" x14ac:dyDescent="0.25">
      <c r="B11" s="13">
        <v>5</v>
      </c>
      <c r="C11" s="20" t="s">
        <v>63</v>
      </c>
      <c r="D11" s="6" t="s">
        <v>26</v>
      </c>
      <c r="E11" s="23" t="s">
        <v>62</v>
      </c>
      <c r="F11" s="10">
        <v>26.9</v>
      </c>
      <c r="G11" s="62">
        <v>0</v>
      </c>
      <c r="H11" s="62"/>
      <c r="I11" s="62"/>
      <c r="J11" s="62">
        <v>0</v>
      </c>
      <c r="K11" s="62"/>
      <c r="L11" s="62"/>
      <c r="M11" s="62"/>
      <c r="N11" s="62"/>
      <c r="O11" s="62">
        <v>0</v>
      </c>
      <c r="P11" s="62">
        <v>10</v>
      </c>
      <c r="Q11" s="62"/>
      <c r="R11" s="62">
        <v>0</v>
      </c>
      <c r="S11" s="62">
        <v>0</v>
      </c>
      <c r="T11" s="62"/>
      <c r="U11" s="62">
        <v>0</v>
      </c>
      <c r="V11" s="13">
        <v>5</v>
      </c>
      <c r="X11" s="48">
        <f t="shared" si="2"/>
        <v>10</v>
      </c>
      <c r="Y11" s="131">
        <f t="shared" si="3"/>
        <v>269</v>
      </c>
    </row>
    <row r="12" spans="1:30" ht="90" customHeight="1" x14ac:dyDescent="0.25">
      <c r="B12" s="13">
        <v>6</v>
      </c>
      <c r="C12" s="20" t="s">
        <v>64</v>
      </c>
      <c r="D12" s="6" t="s">
        <v>26</v>
      </c>
      <c r="E12" s="23" t="s">
        <v>62</v>
      </c>
      <c r="F12" s="10">
        <v>48.64</v>
      </c>
      <c r="G12" s="62">
        <v>0</v>
      </c>
      <c r="H12" s="62"/>
      <c r="I12" s="62"/>
      <c r="J12" s="62">
        <v>0</v>
      </c>
      <c r="K12" s="62"/>
      <c r="L12" s="62"/>
      <c r="M12" s="62"/>
      <c r="N12" s="62"/>
      <c r="O12" s="62">
        <v>0</v>
      </c>
      <c r="P12" s="62">
        <v>10</v>
      </c>
      <c r="Q12" s="62"/>
      <c r="R12" s="62">
        <v>0</v>
      </c>
      <c r="S12" s="62">
        <v>0</v>
      </c>
      <c r="T12" s="62"/>
      <c r="U12" s="62">
        <v>0</v>
      </c>
      <c r="V12" s="13">
        <v>6</v>
      </c>
      <c r="X12" s="48">
        <f t="shared" si="2"/>
        <v>10</v>
      </c>
      <c r="Y12" s="131">
        <f t="shared" si="3"/>
        <v>486.4</v>
      </c>
    </row>
    <row r="13" spans="1:30" ht="60" hidden="1" customHeight="1" x14ac:dyDescent="0.25">
      <c r="B13" s="13">
        <v>7</v>
      </c>
      <c r="C13" s="26" t="s">
        <v>65</v>
      </c>
      <c r="D13" s="27" t="s">
        <v>26</v>
      </c>
      <c r="E13" s="28" t="s">
        <v>27</v>
      </c>
      <c r="F13" s="29">
        <v>0</v>
      </c>
      <c r="G13" s="62">
        <v>0</v>
      </c>
      <c r="H13" s="62"/>
      <c r="I13" s="62"/>
      <c r="J13" s="62">
        <v>0</v>
      </c>
      <c r="K13" s="62"/>
      <c r="L13" s="62"/>
      <c r="M13" s="62"/>
      <c r="N13" s="62"/>
      <c r="O13" s="62">
        <v>0</v>
      </c>
      <c r="P13" s="62">
        <v>50</v>
      </c>
      <c r="Q13" s="62"/>
      <c r="R13" s="62">
        <v>0</v>
      </c>
      <c r="S13" s="62">
        <v>0</v>
      </c>
      <c r="T13" s="62"/>
      <c r="U13" s="62">
        <v>0</v>
      </c>
      <c r="V13" s="13">
        <v>7</v>
      </c>
      <c r="X13" s="48">
        <f t="shared" si="2"/>
        <v>50</v>
      </c>
      <c r="Y13" s="128">
        <f t="shared" si="3"/>
        <v>0</v>
      </c>
    </row>
    <row r="14" spans="1:30" ht="60" hidden="1" customHeight="1" x14ac:dyDescent="0.25">
      <c r="B14" s="13">
        <v>8</v>
      </c>
      <c r="C14" s="26" t="s">
        <v>66</v>
      </c>
      <c r="D14" s="27" t="s">
        <v>26</v>
      </c>
      <c r="E14" s="28" t="s">
        <v>27</v>
      </c>
      <c r="F14" s="29">
        <v>0</v>
      </c>
      <c r="G14" s="62">
        <v>0</v>
      </c>
      <c r="H14" s="62"/>
      <c r="I14" s="62"/>
      <c r="J14" s="62">
        <v>0</v>
      </c>
      <c r="K14" s="62"/>
      <c r="L14" s="62"/>
      <c r="M14" s="62"/>
      <c r="N14" s="62"/>
      <c r="O14" s="62">
        <v>0</v>
      </c>
      <c r="P14" s="62">
        <v>2</v>
      </c>
      <c r="Q14" s="62"/>
      <c r="R14" s="62">
        <v>0</v>
      </c>
      <c r="S14" s="62">
        <v>30</v>
      </c>
      <c r="T14" s="62"/>
      <c r="U14" s="62">
        <v>0</v>
      </c>
      <c r="V14" s="13">
        <v>8</v>
      </c>
      <c r="X14" s="48">
        <f t="shared" si="2"/>
        <v>32</v>
      </c>
      <c r="Y14" s="128">
        <f t="shared" si="3"/>
        <v>0</v>
      </c>
    </row>
    <row r="15" spans="1:30" ht="90" customHeight="1" x14ac:dyDescent="0.25">
      <c r="B15" s="13">
        <v>9</v>
      </c>
      <c r="C15" s="20" t="s">
        <v>67</v>
      </c>
      <c r="D15" s="6" t="s">
        <v>26</v>
      </c>
      <c r="E15" s="23" t="s">
        <v>62</v>
      </c>
      <c r="F15" s="10">
        <v>22.5</v>
      </c>
      <c r="G15" s="62">
        <v>0</v>
      </c>
      <c r="H15" s="62"/>
      <c r="I15" s="62"/>
      <c r="J15" s="62">
        <v>0</v>
      </c>
      <c r="K15" s="62"/>
      <c r="L15" s="62"/>
      <c r="M15" s="62"/>
      <c r="N15" s="62"/>
      <c r="O15" s="62">
        <v>100</v>
      </c>
      <c r="P15" s="62">
        <v>50</v>
      </c>
      <c r="Q15" s="62"/>
      <c r="R15" s="62">
        <v>0</v>
      </c>
      <c r="S15" s="62">
        <v>0</v>
      </c>
      <c r="T15" s="62"/>
      <c r="U15" s="62">
        <v>0</v>
      </c>
      <c r="V15" s="13">
        <v>9</v>
      </c>
      <c r="X15" s="48">
        <f t="shared" si="2"/>
        <v>150</v>
      </c>
      <c r="Y15" s="131">
        <f t="shared" si="3"/>
        <v>3375</v>
      </c>
    </row>
    <row r="16" spans="1:30" ht="90" hidden="1" customHeight="1" x14ac:dyDescent="0.25">
      <c r="B16" s="13">
        <v>10</v>
      </c>
      <c r="C16" s="26" t="s">
        <v>68</v>
      </c>
      <c r="D16" s="27" t="s">
        <v>26</v>
      </c>
      <c r="E16" s="28" t="s">
        <v>27</v>
      </c>
      <c r="F16" s="29">
        <v>0</v>
      </c>
      <c r="G16" s="62">
        <v>0</v>
      </c>
      <c r="H16" s="62"/>
      <c r="I16" s="62"/>
      <c r="J16" s="62">
        <v>0</v>
      </c>
      <c r="K16" s="62"/>
      <c r="L16" s="62"/>
      <c r="M16" s="62"/>
      <c r="N16" s="62"/>
      <c r="O16" s="62">
        <v>1000</v>
      </c>
      <c r="P16" s="62">
        <v>0</v>
      </c>
      <c r="Q16" s="62"/>
      <c r="R16" s="62">
        <v>0</v>
      </c>
      <c r="S16" s="62">
        <v>0</v>
      </c>
      <c r="T16" s="62"/>
      <c r="U16" s="62">
        <v>0</v>
      </c>
      <c r="V16" s="13">
        <v>10</v>
      </c>
      <c r="X16" s="48">
        <f t="shared" si="2"/>
        <v>1000</v>
      </c>
      <c r="Y16" s="128">
        <f t="shared" si="3"/>
        <v>0</v>
      </c>
    </row>
    <row r="17" spans="2:25" ht="90" customHeight="1" x14ac:dyDescent="0.25">
      <c r="B17" s="13">
        <v>11</v>
      </c>
      <c r="C17" s="20" t="s">
        <v>69</v>
      </c>
      <c r="D17" s="6" t="s">
        <v>26</v>
      </c>
      <c r="E17" s="23" t="s">
        <v>60</v>
      </c>
      <c r="F17" s="10">
        <v>6.54</v>
      </c>
      <c r="G17" s="62">
        <v>0</v>
      </c>
      <c r="H17" s="62"/>
      <c r="I17" s="62"/>
      <c r="J17" s="62">
        <v>0</v>
      </c>
      <c r="K17" s="62"/>
      <c r="L17" s="62"/>
      <c r="M17" s="62"/>
      <c r="N17" s="62"/>
      <c r="O17" s="62">
        <v>0</v>
      </c>
      <c r="P17" s="62">
        <v>50</v>
      </c>
      <c r="Q17" s="62"/>
      <c r="R17" s="62">
        <v>0</v>
      </c>
      <c r="S17" s="62">
        <v>0</v>
      </c>
      <c r="T17" s="62"/>
      <c r="U17" s="62">
        <v>0</v>
      </c>
      <c r="V17" s="13">
        <v>11</v>
      </c>
      <c r="X17" s="48">
        <f t="shared" si="2"/>
        <v>50</v>
      </c>
      <c r="Y17" s="131">
        <f t="shared" si="3"/>
        <v>327</v>
      </c>
    </row>
    <row r="18" spans="2:25" ht="90" customHeight="1" x14ac:dyDescent="0.25">
      <c r="B18" s="13">
        <v>12</v>
      </c>
      <c r="C18" s="20" t="s">
        <v>70</v>
      </c>
      <c r="D18" s="6" t="s">
        <v>26</v>
      </c>
      <c r="E18" s="23" t="s">
        <v>71</v>
      </c>
      <c r="F18" s="10">
        <v>15.84</v>
      </c>
      <c r="G18" s="62">
        <v>0</v>
      </c>
      <c r="H18" s="62"/>
      <c r="I18" s="62"/>
      <c r="J18" s="62">
        <v>0</v>
      </c>
      <c r="K18" s="62"/>
      <c r="L18" s="62"/>
      <c r="M18" s="62"/>
      <c r="N18" s="62"/>
      <c r="O18" s="62">
        <v>0</v>
      </c>
      <c r="P18" s="62">
        <v>10</v>
      </c>
      <c r="Q18" s="62"/>
      <c r="R18" s="62">
        <v>0</v>
      </c>
      <c r="S18" s="62">
        <v>0</v>
      </c>
      <c r="T18" s="62"/>
      <c r="U18" s="62">
        <v>0</v>
      </c>
      <c r="V18" s="13">
        <v>12</v>
      </c>
      <c r="X18" s="48">
        <f t="shared" si="2"/>
        <v>10</v>
      </c>
      <c r="Y18" s="131">
        <f t="shared" si="3"/>
        <v>158.4</v>
      </c>
    </row>
    <row r="19" spans="2:25" ht="60" hidden="1" customHeight="1" x14ac:dyDescent="0.25">
      <c r="B19" s="13">
        <v>13</v>
      </c>
      <c r="C19" s="26" t="s">
        <v>72</v>
      </c>
      <c r="D19" s="27" t="s">
        <v>26</v>
      </c>
      <c r="E19" s="28" t="s">
        <v>27</v>
      </c>
      <c r="F19" s="29">
        <v>0</v>
      </c>
      <c r="G19" s="62">
        <v>0</v>
      </c>
      <c r="H19" s="62"/>
      <c r="I19" s="62"/>
      <c r="J19" s="62">
        <v>0</v>
      </c>
      <c r="K19" s="62"/>
      <c r="L19" s="62"/>
      <c r="M19" s="62"/>
      <c r="N19" s="62"/>
      <c r="O19" s="62">
        <v>50</v>
      </c>
      <c r="P19" s="62">
        <v>10</v>
      </c>
      <c r="Q19" s="62"/>
      <c r="R19" s="62">
        <v>400</v>
      </c>
      <c r="S19" s="62">
        <v>0</v>
      </c>
      <c r="T19" s="62"/>
      <c r="U19" s="62">
        <v>0</v>
      </c>
      <c r="V19" s="13">
        <v>13</v>
      </c>
      <c r="X19" s="48">
        <f t="shared" si="2"/>
        <v>460</v>
      </c>
      <c r="Y19" s="128">
        <f t="shared" si="3"/>
        <v>0</v>
      </c>
    </row>
    <row r="20" spans="2:25" ht="90" customHeight="1" x14ac:dyDescent="0.25">
      <c r="B20" s="13">
        <v>14</v>
      </c>
      <c r="C20" s="20" t="s">
        <v>73</v>
      </c>
      <c r="D20" s="6" t="s">
        <v>26</v>
      </c>
      <c r="E20" s="23" t="s">
        <v>62</v>
      </c>
      <c r="F20" s="10">
        <v>69.900000000000006</v>
      </c>
      <c r="G20" s="62">
        <v>0</v>
      </c>
      <c r="H20" s="62"/>
      <c r="I20" s="62"/>
      <c r="J20" s="62">
        <v>0</v>
      </c>
      <c r="K20" s="62"/>
      <c r="L20" s="62"/>
      <c r="M20" s="62"/>
      <c r="N20" s="62"/>
      <c r="O20" s="62">
        <v>0</v>
      </c>
      <c r="P20" s="62">
        <v>10</v>
      </c>
      <c r="Q20" s="62"/>
      <c r="R20" s="62">
        <v>0</v>
      </c>
      <c r="S20" s="62">
        <v>0</v>
      </c>
      <c r="T20" s="62"/>
      <c r="U20" s="62">
        <v>0</v>
      </c>
      <c r="V20" s="13">
        <v>14</v>
      </c>
      <c r="X20" s="48">
        <f t="shared" si="2"/>
        <v>10</v>
      </c>
      <c r="Y20" s="131">
        <f t="shared" si="3"/>
        <v>699</v>
      </c>
    </row>
    <row r="21" spans="2:25" ht="90" customHeight="1" x14ac:dyDescent="0.25">
      <c r="B21" s="13">
        <v>15</v>
      </c>
      <c r="C21" s="20" t="s">
        <v>74</v>
      </c>
      <c r="D21" s="6" t="s">
        <v>26</v>
      </c>
      <c r="E21" s="23" t="s">
        <v>60</v>
      </c>
      <c r="F21" s="10">
        <v>11.97</v>
      </c>
      <c r="G21" s="62">
        <v>0</v>
      </c>
      <c r="H21" s="62"/>
      <c r="I21" s="62"/>
      <c r="J21" s="62">
        <v>0</v>
      </c>
      <c r="K21" s="62"/>
      <c r="L21" s="62"/>
      <c r="M21" s="62"/>
      <c r="N21" s="62"/>
      <c r="O21" s="62">
        <v>0</v>
      </c>
      <c r="P21" s="62">
        <v>0</v>
      </c>
      <c r="Q21" s="62"/>
      <c r="R21" s="62">
        <v>0</v>
      </c>
      <c r="S21" s="62">
        <v>0</v>
      </c>
      <c r="T21" s="62"/>
      <c r="U21" s="62">
        <v>0</v>
      </c>
      <c r="V21" s="13">
        <v>15</v>
      </c>
      <c r="X21" s="48">
        <f t="shared" si="2"/>
        <v>0</v>
      </c>
      <c r="Y21" s="131">
        <f t="shared" si="3"/>
        <v>0</v>
      </c>
    </row>
    <row r="22" spans="2:25" ht="90" customHeight="1" x14ac:dyDescent="0.25">
      <c r="B22" s="13">
        <v>16</v>
      </c>
      <c r="C22" s="20" t="s">
        <v>75</v>
      </c>
      <c r="D22" s="6" t="s">
        <v>26</v>
      </c>
      <c r="E22" s="23" t="s">
        <v>60</v>
      </c>
      <c r="F22" s="10">
        <v>40.380000000000003</v>
      </c>
      <c r="G22" s="62">
        <v>0</v>
      </c>
      <c r="H22" s="62"/>
      <c r="I22" s="62"/>
      <c r="J22" s="62">
        <v>0</v>
      </c>
      <c r="K22" s="62"/>
      <c r="L22" s="62"/>
      <c r="M22" s="62"/>
      <c r="N22" s="62"/>
      <c r="O22" s="62">
        <v>0</v>
      </c>
      <c r="P22" s="62">
        <v>10</v>
      </c>
      <c r="Q22" s="62"/>
      <c r="R22" s="62">
        <v>0</v>
      </c>
      <c r="S22" s="62">
        <v>0</v>
      </c>
      <c r="T22" s="62"/>
      <c r="U22" s="62">
        <v>80</v>
      </c>
      <c r="V22" s="13">
        <v>16</v>
      </c>
      <c r="X22" s="48">
        <f t="shared" si="2"/>
        <v>90</v>
      </c>
      <c r="Y22" s="131">
        <f t="shared" si="3"/>
        <v>3634.2000000000003</v>
      </c>
    </row>
    <row r="23" spans="2:25" ht="90" customHeight="1" x14ac:dyDescent="0.25">
      <c r="B23" s="13">
        <v>17</v>
      </c>
      <c r="C23" s="20" t="s">
        <v>76</v>
      </c>
      <c r="D23" s="6" t="s">
        <v>26</v>
      </c>
      <c r="E23" s="23" t="s">
        <v>60</v>
      </c>
      <c r="F23" s="10">
        <v>181.86</v>
      </c>
      <c r="G23" s="62">
        <v>0</v>
      </c>
      <c r="H23" s="62"/>
      <c r="I23" s="62"/>
      <c r="J23" s="62">
        <v>0</v>
      </c>
      <c r="K23" s="62"/>
      <c r="L23" s="62"/>
      <c r="M23" s="62"/>
      <c r="N23" s="62"/>
      <c r="O23" s="62">
        <v>0</v>
      </c>
      <c r="P23" s="62">
        <v>2</v>
      </c>
      <c r="Q23" s="62"/>
      <c r="R23" s="62">
        <v>0</v>
      </c>
      <c r="S23" s="62">
        <v>0</v>
      </c>
      <c r="T23" s="62"/>
      <c r="U23" s="62">
        <v>0</v>
      </c>
      <c r="V23" s="13">
        <v>17</v>
      </c>
      <c r="X23" s="48">
        <f t="shared" si="2"/>
        <v>2</v>
      </c>
      <c r="Y23" s="131">
        <f t="shared" si="3"/>
        <v>363.72</v>
      </c>
    </row>
    <row r="24" spans="2:25" ht="90" customHeight="1" x14ac:dyDescent="0.25">
      <c r="B24" s="13">
        <v>18</v>
      </c>
      <c r="C24" s="20" t="s">
        <v>77</v>
      </c>
      <c r="D24" s="6" t="s">
        <v>26</v>
      </c>
      <c r="E24" s="23" t="s">
        <v>60</v>
      </c>
      <c r="F24" s="10">
        <v>40.380000000000003</v>
      </c>
      <c r="G24" s="62">
        <v>0</v>
      </c>
      <c r="H24" s="62"/>
      <c r="I24" s="62"/>
      <c r="J24" s="62">
        <v>0</v>
      </c>
      <c r="K24" s="62"/>
      <c r="L24" s="62"/>
      <c r="M24" s="62"/>
      <c r="N24" s="62"/>
      <c r="O24" s="62">
        <v>0</v>
      </c>
      <c r="P24" s="62">
        <v>10</v>
      </c>
      <c r="Q24" s="62"/>
      <c r="R24" s="62">
        <v>0</v>
      </c>
      <c r="S24" s="62">
        <v>0</v>
      </c>
      <c r="T24" s="62"/>
      <c r="U24" s="62">
        <v>0</v>
      </c>
      <c r="V24" s="13">
        <v>18</v>
      </c>
      <c r="X24" s="48">
        <f t="shared" si="2"/>
        <v>10</v>
      </c>
      <c r="Y24" s="131">
        <f t="shared" si="3"/>
        <v>403.8</v>
      </c>
    </row>
    <row r="25" spans="2:25" ht="60" hidden="1" customHeight="1" x14ac:dyDescent="0.25">
      <c r="B25" s="13">
        <v>19</v>
      </c>
      <c r="C25" s="26" t="s">
        <v>78</v>
      </c>
      <c r="D25" s="27" t="s">
        <v>26</v>
      </c>
      <c r="E25" s="28" t="s">
        <v>27</v>
      </c>
      <c r="F25" s="29">
        <v>0</v>
      </c>
      <c r="G25" s="62">
        <v>0</v>
      </c>
      <c r="H25" s="62"/>
      <c r="I25" s="62"/>
      <c r="J25" s="62">
        <v>0</v>
      </c>
      <c r="K25" s="62"/>
      <c r="L25" s="62"/>
      <c r="M25" s="62"/>
      <c r="N25" s="62"/>
      <c r="O25" s="62">
        <v>0</v>
      </c>
      <c r="P25" s="62">
        <v>5</v>
      </c>
      <c r="Q25" s="62"/>
      <c r="R25" s="62">
        <v>50</v>
      </c>
      <c r="S25" s="62">
        <v>30</v>
      </c>
      <c r="T25" s="62"/>
      <c r="U25" s="62">
        <v>100</v>
      </c>
      <c r="V25" s="13">
        <v>19</v>
      </c>
      <c r="X25" s="48">
        <f t="shared" si="2"/>
        <v>185</v>
      </c>
      <c r="Y25" s="128">
        <f t="shared" si="3"/>
        <v>0</v>
      </c>
    </row>
    <row r="26" spans="2:25" ht="90" customHeight="1" x14ac:dyDescent="0.25">
      <c r="B26" s="13">
        <v>20</v>
      </c>
      <c r="C26" s="20" t="s">
        <v>79</v>
      </c>
      <c r="D26" s="6" t="s">
        <v>26</v>
      </c>
      <c r="E26" s="23" t="s">
        <v>80</v>
      </c>
      <c r="F26" s="10">
        <v>1.89</v>
      </c>
      <c r="G26" s="62">
        <v>0</v>
      </c>
      <c r="H26" s="62"/>
      <c r="I26" s="62"/>
      <c r="J26" s="62">
        <v>0</v>
      </c>
      <c r="K26" s="62"/>
      <c r="L26" s="62"/>
      <c r="M26" s="62"/>
      <c r="N26" s="62"/>
      <c r="O26" s="62">
        <v>0</v>
      </c>
      <c r="P26" s="62">
        <v>420</v>
      </c>
      <c r="Q26" s="62"/>
      <c r="R26" s="62">
        <v>300</v>
      </c>
      <c r="S26" s="62">
        <v>0</v>
      </c>
      <c r="T26" s="62"/>
      <c r="U26" s="62">
        <v>0</v>
      </c>
      <c r="V26" s="13">
        <v>20</v>
      </c>
      <c r="X26" s="48">
        <f t="shared" si="2"/>
        <v>720</v>
      </c>
      <c r="Y26" s="131">
        <f t="shared" si="3"/>
        <v>1360.8</v>
      </c>
    </row>
    <row r="27" spans="2:25" ht="90" customHeight="1" x14ac:dyDescent="0.25">
      <c r="B27" s="13">
        <v>21</v>
      </c>
      <c r="C27" s="20" t="s">
        <v>81</v>
      </c>
      <c r="D27" s="6" t="s">
        <v>26</v>
      </c>
      <c r="E27" s="23" t="s">
        <v>80</v>
      </c>
      <c r="F27" s="10">
        <v>1.56</v>
      </c>
      <c r="G27" s="62">
        <v>0</v>
      </c>
      <c r="H27" s="62"/>
      <c r="I27" s="62"/>
      <c r="J27" s="62">
        <v>0</v>
      </c>
      <c r="K27" s="62"/>
      <c r="L27" s="62"/>
      <c r="M27" s="62"/>
      <c r="N27" s="62"/>
      <c r="O27" s="62">
        <v>10</v>
      </c>
      <c r="P27" s="62">
        <v>400</v>
      </c>
      <c r="Q27" s="62"/>
      <c r="R27" s="62">
        <v>100</v>
      </c>
      <c r="S27" s="62">
        <v>0</v>
      </c>
      <c r="T27" s="62"/>
      <c r="U27" s="62">
        <v>0</v>
      </c>
      <c r="V27" s="13">
        <v>21</v>
      </c>
      <c r="X27" s="48">
        <f t="shared" si="2"/>
        <v>510</v>
      </c>
      <c r="Y27" s="131">
        <f t="shared" si="3"/>
        <v>795.6</v>
      </c>
    </row>
    <row r="28" spans="2:25" ht="90" customHeight="1" x14ac:dyDescent="0.25">
      <c r="B28" s="13">
        <v>22</v>
      </c>
      <c r="C28" s="20" t="s">
        <v>82</v>
      </c>
      <c r="D28" s="6" t="s">
        <v>26</v>
      </c>
      <c r="E28" s="23" t="s">
        <v>80</v>
      </c>
      <c r="F28" s="10">
        <v>1.7</v>
      </c>
      <c r="G28" s="62">
        <v>0</v>
      </c>
      <c r="H28" s="62"/>
      <c r="I28" s="62"/>
      <c r="J28" s="62">
        <v>0</v>
      </c>
      <c r="K28" s="62"/>
      <c r="L28" s="62"/>
      <c r="M28" s="62"/>
      <c r="N28" s="62"/>
      <c r="O28" s="62">
        <v>5</v>
      </c>
      <c r="P28" s="62">
        <v>400</v>
      </c>
      <c r="Q28" s="62"/>
      <c r="R28" s="62">
        <v>400</v>
      </c>
      <c r="S28" s="62">
        <v>0</v>
      </c>
      <c r="T28" s="62"/>
      <c r="U28" s="62">
        <v>0</v>
      </c>
      <c r="V28" s="13">
        <v>22</v>
      </c>
      <c r="X28" s="48">
        <f t="shared" si="2"/>
        <v>805</v>
      </c>
      <c r="Y28" s="131">
        <f t="shared" si="3"/>
        <v>1368.5</v>
      </c>
    </row>
    <row r="29" spans="2:25" ht="90" customHeight="1" x14ac:dyDescent="0.25">
      <c r="B29" s="13">
        <v>23</v>
      </c>
      <c r="C29" s="20" t="s">
        <v>83</v>
      </c>
      <c r="D29" s="6" t="s">
        <v>26</v>
      </c>
      <c r="E29" s="23" t="s">
        <v>80</v>
      </c>
      <c r="F29" s="10">
        <v>6.88</v>
      </c>
      <c r="G29" s="62">
        <v>0</v>
      </c>
      <c r="H29" s="62"/>
      <c r="I29" s="62"/>
      <c r="J29" s="62">
        <v>0</v>
      </c>
      <c r="K29" s="62"/>
      <c r="L29" s="62"/>
      <c r="M29" s="62"/>
      <c r="N29" s="62"/>
      <c r="O29" s="62">
        <v>0</v>
      </c>
      <c r="P29" s="62">
        <v>210</v>
      </c>
      <c r="Q29" s="62"/>
      <c r="R29" s="62">
        <v>50</v>
      </c>
      <c r="S29" s="62">
        <v>0</v>
      </c>
      <c r="T29" s="62"/>
      <c r="U29" s="62">
        <v>0</v>
      </c>
      <c r="V29" s="13">
        <v>23</v>
      </c>
      <c r="X29" s="48">
        <f t="shared" si="2"/>
        <v>260</v>
      </c>
      <c r="Y29" s="131">
        <f t="shared" si="3"/>
        <v>1788.8</v>
      </c>
    </row>
    <row r="30" spans="2:25" ht="90" customHeight="1" x14ac:dyDescent="0.25">
      <c r="B30" s="13">
        <v>24</v>
      </c>
      <c r="C30" s="20" t="s">
        <v>84</v>
      </c>
      <c r="D30" s="6" t="s">
        <v>26</v>
      </c>
      <c r="E30" s="23" t="s">
        <v>80</v>
      </c>
      <c r="F30" s="10">
        <v>5.57</v>
      </c>
      <c r="G30" s="62">
        <v>0</v>
      </c>
      <c r="H30" s="62"/>
      <c r="I30" s="62"/>
      <c r="J30" s="62">
        <v>0</v>
      </c>
      <c r="K30" s="62"/>
      <c r="L30" s="62"/>
      <c r="M30" s="62"/>
      <c r="N30" s="62"/>
      <c r="O30" s="62">
        <v>0</v>
      </c>
      <c r="P30" s="62">
        <v>200</v>
      </c>
      <c r="Q30" s="62"/>
      <c r="R30" s="62">
        <v>50</v>
      </c>
      <c r="S30" s="62">
        <v>0</v>
      </c>
      <c r="T30" s="62"/>
      <c r="U30" s="62">
        <v>0</v>
      </c>
      <c r="V30" s="13">
        <v>24</v>
      </c>
      <c r="X30" s="48">
        <f t="shared" si="2"/>
        <v>250</v>
      </c>
      <c r="Y30" s="131">
        <f t="shared" si="3"/>
        <v>1392.5</v>
      </c>
    </row>
    <row r="31" spans="2:25" ht="90" customHeight="1" x14ac:dyDescent="0.25">
      <c r="B31" s="13">
        <v>25</v>
      </c>
      <c r="C31" s="20" t="s">
        <v>85</v>
      </c>
      <c r="D31" s="6" t="s">
        <v>26</v>
      </c>
      <c r="E31" s="23" t="s">
        <v>80</v>
      </c>
      <c r="F31" s="10">
        <v>2.6</v>
      </c>
      <c r="G31" s="62">
        <v>0</v>
      </c>
      <c r="H31" s="62"/>
      <c r="I31" s="62"/>
      <c r="J31" s="62">
        <v>0</v>
      </c>
      <c r="K31" s="62"/>
      <c r="L31" s="62"/>
      <c r="M31" s="62"/>
      <c r="N31" s="62"/>
      <c r="O31" s="62">
        <v>10</v>
      </c>
      <c r="P31" s="62">
        <v>500</v>
      </c>
      <c r="Q31" s="62"/>
      <c r="R31" s="62">
        <v>15</v>
      </c>
      <c r="S31" s="62">
        <v>0</v>
      </c>
      <c r="T31" s="62"/>
      <c r="U31" s="62">
        <v>0</v>
      </c>
      <c r="V31" s="13">
        <v>25</v>
      </c>
      <c r="X31" s="48">
        <f t="shared" si="2"/>
        <v>525</v>
      </c>
      <c r="Y31" s="131">
        <f t="shared" si="3"/>
        <v>1365</v>
      </c>
    </row>
    <row r="32" spans="2:25" ht="90" customHeight="1" x14ac:dyDescent="0.25">
      <c r="B32" s="13">
        <v>26</v>
      </c>
      <c r="C32" s="20" t="s">
        <v>86</v>
      </c>
      <c r="D32" s="6" t="s">
        <v>26</v>
      </c>
      <c r="E32" s="23" t="s">
        <v>80</v>
      </c>
      <c r="F32" s="10">
        <v>6.12</v>
      </c>
      <c r="G32" s="62">
        <v>0</v>
      </c>
      <c r="H32" s="62"/>
      <c r="I32" s="62"/>
      <c r="J32" s="62">
        <v>0</v>
      </c>
      <c r="K32" s="62"/>
      <c r="L32" s="62"/>
      <c r="M32" s="62"/>
      <c r="N32" s="62"/>
      <c r="O32" s="62">
        <v>0</v>
      </c>
      <c r="P32" s="62">
        <v>100</v>
      </c>
      <c r="Q32" s="62"/>
      <c r="R32" s="62">
        <v>175</v>
      </c>
      <c r="S32" s="62">
        <v>0</v>
      </c>
      <c r="T32" s="62"/>
      <c r="U32" s="62">
        <v>70</v>
      </c>
      <c r="V32" s="13">
        <v>26</v>
      </c>
      <c r="X32" s="48">
        <f t="shared" si="2"/>
        <v>345</v>
      </c>
      <c r="Y32" s="131">
        <f t="shared" si="3"/>
        <v>2111.4</v>
      </c>
    </row>
    <row r="33" spans="2:25" ht="90" customHeight="1" x14ac:dyDescent="0.25">
      <c r="B33" s="13">
        <v>27</v>
      </c>
      <c r="C33" s="20" t="s">
        <v>87</v>
      </c>
      <c r="D33" s="6" t="s">
        <v>26</v>
      </c>
      <c r="E33" s="23" t="s">
        <v>80</v>
      </c>
      <c r="F33" s="10">
        <v>2.48</v>
      </c>
      <c r="G33" s="62">
        <v>0</v>
      </c>
      <c r="H33" s="62"/>
      <c r="I33" s="62"/>
      <c r="J33" s="62">
        <v>0</v>
      </c>
      <c r="K33" s="62"/>
      <c r="L33" s="62"/>
      <c r="M33" s="62"/>
      <c r="N33" s="62"/>
      <c r="O33" s="62">
        <v>0</v>
      </c>
      <c r="P33" s="62">
        <v>500</v>
      </c>
      <c r="Q33" s="62"/>
      <c r="R33" s="62">
        <v>0</v>
      </c>
      <c r="S33" s="62">
        <v>0</v>
      </c>
      <c r="T33" s="62"/>
      <c r="U33" s="62">
        <v>0</v>
      </c>
      <c r="V33" s="13">
        <v>27</v>
      </c>
      <c r="X33" s="48">
        <f t="shared" si="2"/>
        <v>500</v>
      </c>
      <c r="Y33" s="131">
        <f t="shared" si="3"/>
        <v>1240</v>
      </c>
    </row>
    <row r="34" spans="2:25" ht="90" customHeight="1" x14ac:dyDescent="0.25">
      <c r="B34" s="13">
        <v>28</v>
      </c>
      <c r="C34" s="20" t="s">
        <v>88</v>
      </c>
      <c r="D34" s="6" t="s">
        <v>26</v>
      </c>
      <c r="E34" s="23" t="s">
        <v>80</v>
      </c>
      <c r="F34" s="10">
        <v>2.5499999999999998</v>
      </c>
      <c r="G34" s="62">
        <v>0</v>
      </c>
      <c r="H34" s="62"/>
      <c r="I34" s="62"/>
      <c r="J34" s="62">
        <v>0</v>
      </c>
      <c r="K34" s="62"/>
      <c r="L34" s="62"/>
      <c r="M34" s="62"/>
      <c r="N34" s="62"/>
      <c r="O34" s="62">
        <v>0</v>
      </c>
      <c r="P34" s="62">
        <v>100</v>
      </c>
      <c r="Q34" s="62"/>
      <c r="R34" s="62">
        <v>375</v>
      </c>
      <c r="S34" s="62">
        <v>0</v>
      </c>
      <c r="T34" s="62"/>
      <c r="U34" s="62">
        <v>100</v>
      </c>
      <c r="V34" s="13">
        <v>28</v>
      </c>
      <c r="X34" s="48">
        <f t="shared" si="2"/>
        <v>575</v>
      </c>
      <c r="Y34" s="131">
        <f t="shared" si="3"/>
        <v>1466.25</v>
      </c>
    </row>
    <row r="35" spans="2:25" ht="90" customHeight="1" x14ac:dyDescent="0.25">
      <c r="B35" s="13">
        <v>29</v>
      </c>
      <c r="C35" s="20" t="s">
        <v>89</v>
      </c>
      <c r="D35" s="6" t="s">
        <v>26</v>
      </c>
      <c r="E35" s="23" t="s">
        <v>873</v>
      </c>
      <c r="F35" s="10">
        <v>16.09</v>
      </c>
      <c r="G35" s="62">
        <v>0</v>
      </c>
      <c r="H35" s="62"/>
      <c r="I35" s="62"/>
      <c r="J35" s="62">
        <v>0</v>
      </c>
      <c r="K35" s="62"/>
      <c r="L35" s="62"/>
      <c r="M35" s="62"/>
      <c r="N35" s="62"/>
      <c r="O35" s="62">
        <v>0</v>
      </c>
      <c r="P35" s="62">
        <v>50</v>
      </c>
      <c r="Q35" s="62"/>
      <c r="R35" s="62">
        <v>0</v>
      </c>
      <c r="S35" s="62">
        <v>0</v>
      </c>
      <c r="T35" s="62"/>
      <c r="U35" s="62">
        <v>0</v>
      </c>
      <c r="V35" s="13">
        <v>29</v>
      </c>
      <c r="X35" s="48">
        <f t="shared" si="2"/>
        <v>50</v>
      </c>
      <c r="Y35" s="131">
        <f t="shared" si="3"/>
        <v>804.5</v>
      </c>
    </row>
    <row r="36" spans="2:25" ht="60" hidden="1" customHeight="1" x14ac:dyDescent="0.25">
      <c r="B36" s="13">
        <v>30</v>
      </c>
      <c r="C36" s="26" t="s">
        <v>90</v>
      </c>
      <c r="D36" s="27" t="s">
        <v>26</v>
      </c>
      <c r="E36" s="28" t="s">
        <v>27</v>
      </c>
      <c r="F36" s="29">
        <v>0</v>
      </c>
      <c r="G36" s="62">
        <v>0</v>
      </c>
      <c r="H36" s="62"/>
      <c r="I36" s="62"/>
      <c r="J36" s="62">
        <v>0</v>
      </c>
      <c r="K36" s="62"/>
      <c r="L36" s="62"/>
      <c r="M36" s="62"/>
      <c r="N36" s="62"/>
      <c r="O36" s="62">
        <v>0</v>
      </c>
      <c r="P36" s="62">
        <v>25</v>
      </c>
      <c r="Q36" s="62"/>
      <c r="R36" s="62">
        <v>0</v>
      </c>
      <c r="S36" s="62">
        <v>0</v>
      </c>
      <c r="T36" s="62"/>
      <c r="U36" s="62">
        <v>0</v>
      </c>
      <c r="V36" s="13">
        <v>30</v>
      </c>
      <c r="X36" s="48">
        <f t="shared" si="2"/>
        <v>25</v>
      </c>
      <c r="Y36" s="128">
        <f t="shared" si="3"/>
        <v>0</v>
      </c>
    </row>
    <row r="37" spans="2:25" ht="90" customHeight="1" x14ac:dyDescent="0.25">
      <c r="B37" s="13">
        <v>31</v>
      </c>
      <c r="C37" s="20" t="s">
        <v>91</v>
      </c>
      <c r="D37" s="6" t="s">
        <v>26</v>
      </c>
      <c r="E37" s="23" t="s">
        <v>80</v>
      </c>
      <c r="F37" s="10">
        <v>13.99</v>
      </c>
      <c r="G37" s="62">
        <v>0</v>
      </c>
      <c r="H37" s="62"/>
      <c r="I37" s="62"/>
      <c r="J37" s="62">
        <v>0</v>
      </c>
      <c r="K37" s="62"/>
      <c r="L37" s="62"/>
      <c r="M37" s="62"/>
      <c r="N37" s="62"/>
      <c r="O37" s="62">
        <v>3</v>
      </c>
      <c r="P37" s="62">
        <v>25</v>
      </c>
      <c r="Q37" s="62"/>
      <c r="R37" s="62">
        <v>3</v>
      </c>
      <c r="S37" s="62">
        <v>0</v>
      </c>
      <c r="T37" s="62"/>
      <c r="U37" s="62">
        <v>1</v>
      </c>
      <c r="V37" s="13">
        <v>31</v>
      </c>
      <c r="X37" s="48">
        <f t="shared" si="2"/>
        <v>32</v>
      </c>
      <c r="Y37" s="131">
        <f t="shared" si="3"/>
        <v>447.68</v>
      </c>
    </row>
    <row r="38" spans="2:25" ht="90" customHeight="1" x14ac:dyDescent="0.25">
      <c r="B38" s="13">
        <v>32</v>
      </c>
      <c r="C38" s="20" t="s">
        <v>92</v>
      </c>
      <c r="D38" s="6" t="s">
        <v>26</v>
      </c>
      <c r="E38" s="23" t="s">
        <v>80</v>
      </c>
      <c r="F38" s="10">
        <v>26.77</v>
      </c>
      <c r="G38" s="62">
        <v>0</v>
      </c>
      <c r="H38" s="62"/>
      <c r="I38" s="62"/>
      <c r="J38" s="62">
        <v>0</v>
      </c>
      <c r="K38" s="62"/>
      <c r="L38" s="62"/>
      <c r="M38" s="62"/>
      <c r="N38" s="62"/>
      <c r="O38" s="62">
        <v>1</v>
      </c>
      <c r="P38" s="62">
        <v>10</v>
      </c>
      <c r="Q38" s="62"/>
      <c r="R38" s="62">
        <v>3</v>
      </c>
      <c r="S38" s="62">
        <v>0</v>
      </c>
      <c r="T38" s="62"/>
      <c r="U38" s="62">
        <v>2</v>
      </c>
      <c r="V38" s="13">
        <v>32</v>
      </c>
      <c r="X38" s="48">
        <f t="shared" si="2"/>
        <v>16</v>
      </c>
      <c r="Y38" s="131">
        <f t="shared" si="3"/>
        <v>428.32</v>
      </c>
    </row>
    <row r="39" spans="2:25" ht="60" hidden="1" customHeight="1" x14ac:dyDescent="0.25">
      <c r="B39" s="13">
        <v>33</v>
      </c>
      <c r="C39" s="26" t="s">
        <v>93</v>
      </c>
      <c r="D39" s="27" t="s">
        <v>26</v>
      </c>
      <c r="E39" s="28" t="s">
        <v>27</v>
      </c>
      <c r="F39" s="29">
        <v>0</v>
      </c>
      <c r="G39" s="62">
        <v>0</v>
      </c>
      <c r="H39" s="62"/>
      <c r="I39" s="62"/>
      <c r="J39" s="62">
        <v>0</v>
      </c>
      <c r="K39" s="62"/>
      <c r="L39" s="62"/>
      <c r="M39" s="62"/>
      <c r="N39" s="62"/>
      <c r="O39" s="62">
        <v>30</v>
      </c>
      <c r="P39" s="62">
        <v>100</v>
      </c>
      <c r="Q39" s="62"/>
      <c r="R39" s="62">
        <v>200</v>
      </c>
      <c r="S39" s="62">
        <v>0</v>
      </c>
      <c r="T39" s="62"/>
      <c r="U39" s="62">
        <v>0</v>
      </c>
      <c r="V39" s="13">
        <v>33</v>
      </c>
      <c r="X39" s="48">
        <f t="shared" si="2"/>
        <v>330</v>
      </c>
      <c r="Y39" s="128">
        <f t="shared" si="3"/>
        <v>0</v>
      </c>
    </row>
    <row r="40" spans="2:25" ht="60" hidden="1" customHeight="1" x14ac:dyDescent="0.25">
      <c r="B40" s="13">
        <v>34</v>
      </c>
      <c r="C40" s="26" t="s">
        <v>94</v>
      </c>
      <c r="D40" s="27" t="s">
        <v>26</v>
      </c>
      <c r="E40" s="28" t="s">
        <v>27</v>
      </c>
      <c r="F40" s="29">
        <v>0</v>
      </c>
      <c r="G40" s="62">
        <v>0</v>
      </c>
      <c r="H40" s="62"/>
      <c r="I40" s="62"/>
      <c r="J40" s="62">
        <v>0</v>
      </c>
      <c r="K40" s="62"/>
      <c r="L40" s="62"/>
      <c r="M40" s="62"/>
      <c r="N40" s="62"/>
      <c r="O40" s="62">
        <v>15</v>
      </c>
      <c r="P40" s="62">
        <v>100</v>
      </c>
      <c r="Q40" s="62"/>
      <c r="R40" s="62">
        <v>0</v>
      </c>
      <c r="S40" s="62">
        <v>0</v>
      </c>
      <c r="T40" s="62"/>
      <c r="U40" s="62">
        <v>50</v>
      </c>
      <c r="V40" s="13">
        <v>34</v>
      </c>
      <c r="X40" s="48">
        <f t="shared" si="2"/>
        <v>165</v>
      </c>
      <c r="Y40" s="128">
        <f t="shared" si="3"/>
        <v>0</v>
      </c>
    </row>
    <row r="41" spans="2:25" ht="90" customHeight="1" x14ac:dyDescent="0.25">
      <c r="B41" s="13">
        <v>35</v>
      </c>
      <c r="C41" s="20" t="s">
        <v>95</v>
      </c>
      <c r="D41" s="6" t="s">
        <v>26</v>
      </c>
      <c r="E41" s="23" t="s">
        <v>80</v>
      </c>
      <c r="F41" s="10">
        <v>3.71</v>
      </c>
      <c r="G41" s="62">
        <v>0</v>
      </c>
      <c r="H41" s="62"/>
      <c r="I41" s="62"/>
      <c r="J41" s="62">
        <v>0</v>
      </c>
      <c r="K41" s="62"/>
      <c r="L41" s="62"/>
      <c r="M41" s="62"/>
      <c r="N41" s="62"/>
      <c r="O41" s="62">
        <v>0</v>
      </c>
      <c r="P41" s="62">
        <v>100</v>
      </c>
      <c r="Q41" s="62"/>
      <c r="R41" s="62">
        <v>100</v>
      </c>
      <c r="S41" s="62">
        <v>0</v>
      </c>
      <c r="T41" s="62"/>
      <c r="U41" s="62">
        <v>0</v>
      </c>
      <c r="V41" s="13">
        <v>35</v>
      </c>
      <c r="X41" s="48">
        <f t="shared" si="2"/>
        <v>200</v>
      </c>
      <c r="Y41" s="131">
        <f t="shared" si="3"/>
        <v>742</v>
      </c>
    </row>
    <row r="42" spans="2:25" ht="90" customHeight="1" x14ac:dyDescent="0.25">
      <c r="B42" s="13">
        <v>36</v>
      </c>
      <c r="C42" s="20" t="s">
        <v>96</v>
      </c>
      <c r="D42" s="6" t="s">
        <v>26</v>
      </c>
      <c r="E42" s="23" t="s">
        <v>80</v>
      </c>
      <c r="F42" s="10">
        <v>7.32</v>
      </c>
      <c r="G42" s="62">
        <v>0</v>
      </c>
      <c r="H42" s="62"/>
      <c r="I42" s="62"/>
      <c r="J42" s="62">
        <v>0</v>
      </c>
      <c r="K42" s="62"/>
      <c r="L42" s="62"/>
      <c r="M42" s="62"/>
      <c r="N42" s="62"/>
      <c r="O42" s="62">
        <v>0</v>
      </c>
      <c r="P42" s="62">
        <v>50</v>
      </c>
      <c r="Q42" s="62"/>
      <c r="R42" s="62">
        <v>177</v>
      </c>
      <c r="S42" s="62">
        <v>0</v>
      </c>
      <c r="T42" s="62"/>
      <c r="U42" s="62">
        <v>30</v>
      </c>
      <c r="V42" s="13">
        <v>36</v>
      </c>
      <c r="X42" s="48">
        <f t="shared" si="2"/>
        <v>257</v>
      </c>
      <c r="Y42" s="131">
        <f t="shared" si="3"/>
        <v>1881.24</v>
      </c>
    </row>
    <row r="43" spans="2:25" ht="90" customHeight="1" x14ac:dyDescent="0.25">
      <c r="B43" s="13">
        <v>37</v>
      </c>
      <c r="C43" s="20" t="s">
        <v>97</v>
      </c>
      <c r="D43" s="6" t="s">
        <v>26</v>
      </c>
      <c r="E43" s="23" t="s">
        <v>80</v>
      </c>
      <c r="F43" s="10">
        <v>14.88</v>
      </c>
      <c r="G43" s="62">
        <v>0</v>
      </c>
      <c r="H43" s="62"/>
      <c r="I43" s="62"/>
      <c r="J43" s="62">
        <v>0</v>
      </c>
      <c r="K43" s="62"/>
      <c r="L43" s="62"/>
      <c r="M43" s="62"/>
      <c r="N43" s="62"/>
      <c r="O43" s="62">
        <v>0</v>
      </c>
      <c r="P43" s="62">
        <v>50</v>
      </c>
      <c r="Q43" s="62"/>
      <c r="R43" s="62">
        <v>210</v>
      </c>
      <c r="S43" s="62">
        <v>0</v>
      </c>
      <c r="T43" s="62"/>
      <c r="U43" s="62">
        <v>0</v>
      </c>
      <c r="V43" s="13">
        <v>37</v>
      </c>
      <c r="X43" s="48">
        <f t="shared" si="2"/>
        <v>260</v>
      </c>
      <c r="Y43" s="131">
        <f t="shared" si="3"/>
        <v>3868.8</v>
      </c>
    </row>
    <row r="44" spans="2:25" ht="90" customHeight="1" x14ac:dyDescent="0.25">
      <c r="B44" s="13">
        <v>38</v>
      </c>
      <c r="C44" s="20" t="s">
        <v>98</v>
      </c>
      <c r="D44" s="6" t="s">
        <v>26</v>
      </c>
      <c r="E44" s="23" t="s">
        <v>80</v>
      </c>
      <c r="F44" s="10">
        <v>4.5</v>
      </c>
      <c r="G44" s="62">
        <v>0</v>
      </c>
      <c r="H44" s="62"/>
      <c r="I44" s="62"/>
      <c r="J44" s="62">
        <v>0</v>
      </c>
      <c r="K44" s="62"/>
      <c r="L44" s="62"/>
      <c r="M44" s="62"/>
      <c r="N44" s="62"/>
      <c r="O44" s="62">
        <v>0</v>
      </c>
      <c r="P44" s="62">
        <v>100</v>
      </c>
      <c r="Q44" s="62"/>
      <c r="R44" s="62">
        <v>205</v>
      </c>
      <c r="S44" s="62">
        <v>0</v>
      </c>
      <c r="T44" s="62"/>
      <c r="U44" s="62">
        <v>0</v>
      </c>
      <c r="V44" s="13">
        <v>38</v>
      </c>
      <c r="X44" s="48">
        <f t="shared" si="2"/>
        <v>305</v>
      </c>
      <c r="Y44" s="131">
        <f t="shared" si="3"/>
        <v>1372.5</v>
      </c>
    </row>
    <row r="45" spans="2:25" ht="90" customHeight="1" x14ac:dyDescent="0.25">
      <c r="B45" s="13">
        <v>39</v>
      </c>
      <c r="C45" s="20" t="s">
        <v>99</v>
      </c>
      <c r="D45" s="6" t="s">
        <v>26</v>
      </c>
      <c r="E45" s="23" t="s">
        <v>873</v>
      </c>
      <c r="F45" s="10">
        <v>5.89</v>
      </c>
      <c r="G45" s="62">
        <v>0</v>
      </c>
      <c r="H45" s="62"/>
      <c r="I45" s="62"/>
      <c r="J45" s="62">
        <v>0</v>
      </c>
      <c r="K45" s="62"/>
      <c r="L45" s="62"/>
      <c r="M45" s="62"/>
      <c r="N45" s="62"/>
      <c r="O45" s="62">
        <v>0</v>
      </c>
      <c r="P45" s="62">
        <v>100</v>
      </c>
      <c r="Q45" s="62"/>
      <c r="R45" s="62">
        <v>210</v>
      </c>
      <c r="S45" s="62">
        <v>0</v>
      </c>
      <c r="T45" s="62"/>
      <c r="U45" s="62">
        <v>0</v>
      </c>
      <c r="V45" s="13">
        <v>39</v>
      </c>
      <c r="X45" s="48">
        <f t="shared" si="2"/>
        <v>310</v>
      </c>
      <c r="Y45" s="131">
        <f t="shared" si="3"/>
        <v>1825.8999999999999</v>
      </c>
    </row>
    <row r="46" spans="2:25" ht="90" customHeight="1" x14ac:dyDescent="0.25">
      <c r="B46" s="13">
        <v>40</v>
      </c>
      <c r="C46" s="20" t="s">
        <v>100</v>
      </c>
      <c r="D46" s="6" t="s">
        <v>26</v>
      </c>
      <c r="E46" s="23" t="s">
        <v>873</v>
      </c>
      <c r="F46" s="10">
        <v>6.99</v>
      </c>
      <c r="G46" s="62">
        <v>0</v>
      </c>
      <c r="H46" s="62"/>
      <c r="I46" s="62"/>
      <c r="J46" s="62">
        <v>0</v>
      </c>
      <c r="K46" s="62"/>
      <c r="L46" s="62"/>
      <c r="M46" s="62"/>
      <c r="N46" s="62"/>
      <c r="O46" s="62">
        <v>0</v>
      </c>
      <c r="P46" s="62">
        <v>50</v>
      </c>
      <c r="Q46" s="62"/>
      <c r="R46" s="62">
        <v>200</v>
      </c>
      <c r="S46" s="62">
        <v>0</v>
      </c>
      <c r="T46" s="62"/>
      <c r="U46" s="62">
        <v>0</v>
      </c>
      <c r="V46" s="13">
        <v>40</v>
      </c>
      <c r="X46" s="48">
        <f t="shared" si="2"/>
        <v>250</v>
      </c>
      <c r="Y46" s="131">
        <f t="shared" si="3"/>
        <v>1747.5</v>
      </c>
    </row>
    <row r="47" spans="2:25" ht="90" customHeight="1" x14ac:dyDescent="0.25">
      <c r="B47" s="13">
        <v>41</v>
      </c>
      <c r="C47" s="20" t="s">
        <v>101</v>
      </c>
      <c r="D47" s="6" t="s">
        <v>26</v>
      </c>
      <c r="E47" s="23" t="s">
        <v>80</v>
      </c>
      <c r="F47" s="10">
        <v>7.63</v>
      </c>
      <c r="G47" s="62">
        <v>0</v>
      </c>
      <c r="H47" s="62"/>
      <c r="I47" s="62"/>
      <c r="J47" s="62">
        <v>0</v>
      </c>
      <c r="K47" s="62"/>
      <c r="L47" s="62"/>
      <c r="M47" s="62"/>
      <c r="N47" s="62"/>
      <c r="O47" s="62">
        <v>0</v>
      </c>
      <c r="P47" s="62">
        <v>100</v>
      </c>
      <c r="Q47" s="62"/>
      <c r="R47" s="62">
        <v>200</v>
      </c>
      <c r="S47" s="62">
        <v>0</v>
      </c>
      <c r="T47" s="62"/>
      <c r="U47" s="62">
        <v>0</v>
      </c>
      <c r="V47" s="13">
        <v>41</v>
      </c>
      <c r="X47" s="48">
        <f t="shared" si="2"/>
        <v>300</v>
      </c>
      <c r="Y47" s="131">
        <f t="shared" si="3"/>
        <v>2289</v>
      </c>
    </row>
    <row r="48" spans="2:25" ht="90" customHeight="1" x14ac:dyDescent="0.25">
      <c r="B48" s="13">
        <v>42</v>
      </c>
      <c r="C48" s="20" t="s">
        <v>102</v>
      </c>
      <c r="D48" s="6" t="s">
        <v>26</v>
      </c>
      <c r="E48" s="23" t="s">
        <v>80</v>
      </c>
      <c r="F48" s="10">
        <v>2.91</v>
      </c>
      <c r="G48" s="62">
        <v>0</v>
      </c>
      <c r="H48" s="62"/>
      <c r="I48" s="62"/>
      <c r="J48" s="62">
        <v>0</v>
      </c>
      <c r="K48" s="62"/>
      <c r="L48" s="62"/>
      <c r="M48" s="62"/>
      <c r="N48" s="62"/>
      <c r="O48" s="62">
        <v>10</v>
      </c>
      <c r="P48" s="62">
        <v>100</v>
      </c>
      <c r="Q48" s="62"/>
      <c r="R48" s="62">
        <v>0</v>
      </c>
      <c r="S48" s="62">
        <v>0</v>
      </c>
      <c r="T48" s="62"/>
      <c r="U48" s="62">
        <v>0</v>
      </c>
      <c r="V48" s="13">
        <v>42</v>
      </c>
      <c r="X48" s="48">
        <f t="shared" si="2"/>
        <v>110</v>
      </c>
      <c r="Y48" s="131">
        <f t="shared" si="3"/>
        <v>320.10000000000002</v>
      </c>
    </row>
    <row r="49" spans="2:25" ht="90" customHeight="1" x14ac:dyDescent="0.25">
      <c r="B49" s="13">
        <v>43</v>
      </c>
      <c r="C49" s="20" t="s">
        <v>103</v>
      </c>
      <c r="D49" s="6" t="s">
        <v>26</v>
      </c>
      <c r="E49" s="23" t="s">
        <v>80</v>
      </c>
      <c r="F49" s="10">
        <v>2.94</v>
      </c>
      <c r="G49" s="62">
        <v>0</v>
      </c>
      <c r="H49" s="62"/>
      <c r="I49" s="62"/>
      <c r="J49" s="62">
        <v>0</v>
      </c>
      <c r="K49" s="62"/>
      <c r="L49" s="62"/>
      <c r="M49" s="62"/>
      <c r="N49" s="62"/>
      <c r="O49" s="62">
        <v>20</v>
      </c>
      <c r="P49" s="62">
        <v>100</v>
      </c>
      <c r="Q49" s="62"/>
      <c r="R49" s="62">
        <v>0</v>
      </c>
      <c r="S49" s="62">
        <v>0</v>
      </c>
      <c r="T49" s="62"/>
      <c r="U49" s="62">
        <v>0</v>
      </c>
      <c r="V49" s="13">
        <v>43</v>
      </c>
      <c r="X49" s="48">
        <f t="shared" si="2"/>
        <v>120</v>
      </c>
      <c r="Y49" s="131">
        <f t="shared" si="3"/>
        <v>352.8</v>
      </c>
    </row>
    <row r="50" spans="2:25" ht="60" hidden="1" customHeight="1" x14ac:dyDescent="0.25">
      <c r="B50" s="13">
        <v>44</v>
      </c>
      <c r="C50" s="26" t="s">
        <v>104</v>
      </c>
      <c r="D50" s="27" t="s">
        <v>26</v>
      </c>
      <c r="E50" s="28" t="s">
        <v>27</v>
      </c>
      <c r="F50" s="29">
        <v>0</v>
      </c>
      <c r="G50" s="62">
        <v>0</v>
      </c>
      <c r="H50" s="62"/>
      <c r="I50" s="62"/>
      <c r="J50" s="62">
        <v>0</v>
      </c>
      <c r="K50" s="62"/>
      <c r="L50" s="62"/>
      <c r="M50" s="62"/>
      <c r="N50" s="62"/>
      <c r="O50" s="62">
        <v>1</v>
      </c>
      <c r="P50" s="62">
        <v>1</v>
      </c>
      <c r="Q50" s="62"/>
      <c r="R50" s="62">
        <v>0</v>
      </c>
      <c r="S50" s="62">
        <v>0</v>
      </c>
      <c r="T50" s="62"/>
      <c r="U50" s="62">
        <v>0</v>
      </c>
      <c r="V50" s="13">
        <v>44</v>
      </c>
      <c r="X50" s="48">
        <f t="shared" si="2"/>
        <v>2</v>
      </c>
      <c r="Y50" s="128">
        <f t="shared" si="3"/>
        <v>0</v>
      </c>
    </row>
    <row r="51" spans="2:25" ht="60" hidden="1" customHeight="1" x14ac:dyDescent="0.25">
      <c r="B51" s="13">
        <v>45</v>
      </c>
      <c r="C51" s="26" t="s">
        <v>105</v>
      </c>
      <c r="D51" s="27" t="s">
        <v>26</v>
      </c>
      <c r="E51" s="28" t="s">
        <v>27</v>
      </c>
      <c r="F51" s="29">
        <v>0</v>
      </c>
      <c r="G51" s="62">
        <v>0</v>
      </c>
      <c r="H51" s="62"/>
      <c r="I51" s="62"/>
      <c r="J51" s="62">
        <v>0</v>
      </c>
      <c r="K51" s="62"/>
      <c r="L51" s="62"/>
      <c r="M51" s="62"/>
      <c r="N51" s="62"/>
      <c r="O51" s="62">
        <v>1</v>
      </c>
      <c r="P51" s="62">
        <v>1</v>
      </c>
      <c r="Q51" s="62"/>
      <c r="R51" s="62">
        <v>19</v>
      </c>
      <c r="S51" s="62">
        <v>0</v>
      </c>
      <c r="T51" s="62"/>
      <c r="U51" s="62">
        <v>20</v>
      </c>
      <c r="V51" s="13">
        <v>45</v>
      </c>
      <c r="X51" s="48">
        <f t="shared" si="2"/>
        <v>41</v>
      </c>
      <c r="Y51" s="128">
        <f t="shared" si="3"/>
        <v>0</v>
      </c>
    </row>
    <row r="52" spans="2:25" ht="60" hidden="1" customHeight="1" x14ac:dyDescent="0.25">
      <c r="B52" s="13">
        <v>46</v>
      </c>
      <c r="C52" s="26" t="s">
        <v>106</v>
      </c>
      <c r="D52" s="27" t="s">
        <v>26</v>
      </c>
      <c r="E52" s="28" t="s">
        <v>27</v>
      </c>
      <c r="F52" s="29">
        <v>0</v>
      </c>
      <c r="G52" s="62">
        <v>0</v>
      </c>
      <c r="H52" s="62"/>
      <c r="I52" s="62"/>
      <c r="J52" s="62">
        <v>0</v>
      </c>
      <c r="K52" s="62"/>
      <c r="L52" s="62"/>
      <c r="M52" s="62"/>
      <c r="N52" s="62"/>
      <c r="O52" s="62">
        <v>0</v>
      </c>
      <c r="P52" s="62">
        <v>1</v>
      </c>
      <c r="Q52" s="62"/>
      <c r="R52" s="62">
        <v>2</v>
      </c>
      <c r="S52" s="62">
        <v>0</v>
      </c>
      <c r="T52" s="62"/>
      <c r="U52" s="62">
        <v>0</v>
      </c>
      <c r="V52" s="13">
        <v>46</v>
      </c>
      <c r="X52" s="48">
        <f t="shared" si="2"/>
        <v>3</v>
      </c>
      <c r="Y52" s="128">
        <f t="shared" si="3"/>
        <v>0</v>
      </c>
    </row>
    <row r="53" spans="2:25" ht="90" customHeight="1" x14ac:dyDescent="0.25">
      <c r="B53" s="13">
        <v>47</v>
      </c>
      <c r="C53" s="20" t="s">
        <v>107</v>
      </c>
      <c r="D53" s="6" t="s">
        <v>26</v>
      </c>
      <c r="E53" s="23" t="s">
        <v>60</v>
      </c>
      <c r="F53" s="10">
        <v>67</v>
      </c>
      <c r="G53" s="62">
        <v>0</v>
      </c>
      <c r="H53" s="62"/>
      <c r="I53" s="62"/>
      <c r="J53" s="62">
        <v>0</v>
      </c>
      <c r="K53" s="62"/>
      <c r="L53" s="62"/>
      <c r="M53" s="62"/>
      <c r="N53" s="62"/>
      <c r="O53" s="62">
        <v>0</v>
      </c>
      <c r="P53" s="62">
        <v>2</v>
      </c>
      <c r="Q53" s="62"/>
      <c r="R53" s="62">
        <v>0</v>
      </c>
      <c r="S53" s="62">
        <v>0</v>
      </c>
      <c r="T53" s="62"/>
      <c r="U53" s="62">
        <v>100</v>
      </c>
      <c r="V53" s="13">
        <v>47</v>
      </c>
      <c r="X53" s="48">
        <f t="shared" si="2"/>
        <v>102</v>
      </c>
      <c r="Y53" s="131">
        <f t="shared" si="3"/>
        <v>6834</v>
      </c>
    </row>
    <row r="54" spans="2:25" ht="90" hidden="1" customHeight="1" x14ac:dyDescent="0.25">
      <c r="B54" s="13">
        <v>48</v>
      </c>
      <c r="C54" s="26" t="s">
        <v>108</v>
      </c>
      <c r="D54" s="27" t="s">
        <v>26</v>
      </c>
      <c r="E54" s="28" t="s">
        <v>27</v>
      </c>
      <c r="F54" s="29">
        <v>0</v>
      </c>
      <c r="G54" s="62">
        <v>0</v>
      </c>
      <c r="H54" s="62"/>
      <c r="I54" s="62"/>
      <c r="J54" s="62">
        <v>0</v>
      </c>
      <c r="K54" s="62"/>
      <c r="L54" s="62"/>
      <c r="M54" s="62"/>
      <c r="N54" s="62"/>
      <c r="O54" s="62">
        <v>50</v>
      </c>
      <c r="P54" s="62">
        <v>10</v>
      </c>
      <c r="Q54" s="62"/>
      <c r="R54" s="62">
        <v>0</v>
      </c>
      <c r="S54" s="62">
        <v>0</v>
      </c>
      <c r="T54" s="62"/>
      <c r="U54" s="62">
        <v>0</v>
      </c>
      <c r="V54" s="13">
        <v>48</v>
      </c>
      <c r="X54" s="48">
        <f t="shared" si="2"/>
        <v>60</v>
      </c>
      <c r="Y54" s="128">
        <f t="shared" si="3"/>
        <v>0</v>
      </c>
    </row>
    <row r="55" spans="2:25" ht="90" customHeight="1" x14ac:dyDescent="0.25">
      <c r="B55" s="13">
        <v>49</v>
      </c>
      <c r="C55" s="20" t="s">
        <v>109</v>
      </c>
      <c r="D55" s="6" t="s">
        <v>26</v>
      </c>
      <c r="E55" s="23" t="s">
        <v>110</v>
      </c>
      <c r="F55" s="10">
        <v>38.65</v>
      </c>
      <c r="G55" s="62">
        <v>0</v>
      </c>
      <c r="H55" s="62"/>
      <c r="I55" s="62"/>
      <c r="J55" s="62">
        <v>0</v>
      </c>
      <c r="K55" s="62"/>
      <c r="L55" s="62"/>
      <c r="M55" s="62"/>
      <c r="N55" s="62"/>
      <c r="O55" s="62">
        <v>50</v>
      </c>
      <c r="P55" s="62">
        <v>10</v>
      </c>
      <c r="Q55" s="62"/>
      <c r="R55" s="62">
        <v>0</v>
      </c>
      <c r="S55" s="62">
        <v>0</v>
      </c>
      <c r="T55" s="62"/>
      <c r="U55" s="62">
        <v>200</v>
      </c>
      <c r="V55" s="13">
        <v>49</v>
      </c>
      <c r="X55" s="48">
        <f t="shared" si="2"/>
        <v>260</v>
      </c>
      <c r="Y55" s="131">
        <f t="shared" si="3"/>
        <v>10049</v>
      </c>
    </row>
    <row r="56" spans="2:25" ht="90" hidden="1" customHeight="1" x14ac:dyDescent="0.25">
      <c r="B56" s="13">
        <v>50</v>
      </c>
      <c r="C56" s="26" t="s">
        <v>111</v>
      </c>
      <c r="D56" s="27" t="s">
        <v>26</v>
      </c>
      <c r="E56" s="28" t="s">
        <v>27</v>
      </c>
      <c r="F56" s="29">
        <v>0</v>
      </c>
      <c r="G56" s="62">
        <v>0</v>
      </c>
      <c r="H56" s="62"/>
      <c r="I56" s="62"/>
      <c r="J56" s="62">
        <v>0</v>
      </c>
      <c r="K56" s="62"/>
      <c r="L56" s="62"/>
      <c r="M56" s="62"/>
      <c r="N56" s="62"/>
      <c r="O56" s="62">
        <v>0</v>
      </c>
      <c r="P56" s="62">
        <v>10</v>
      </c>
      <c r="Q56" s="62"/>
      <c r="R56" s="62">
        <v>0</v>
      </c>
      <c r="S56" s="62">
        <v>0</v>
      </c>
      <c r="T56" s="62"/>
      <c r="U56" s="62">
        <v>0</v>
      </c>
      <c r="V56" s="13">
        <v>50</v>
      </c>
      <c r="X56" s="48">
        <f t="shared" si="2"/>
        <v>10</v>
      </c>
      <c r="Y56" s="128">
        <f t="shared" si="3"/>
        <v>0</v>
      </c>
    </row>
    <row r="57" spans="2:25" ht="90" customHeight="1" x14ac:dyDescent="0.25">
      <c r="B57" s="13">
        <v>51</v>
      </c>
      <c r="C57" s="20" t="s">
        <v>112</v>
      </c>
      <c r="D57" s="6" t="s">
        <v>26</v>
      </c>
      <c r="E57" s="23" t="s">
        <v>110</v>
      </c>
      <c r="F57" s="10">
        <v>38.729999999999997</v>
      </c>
      <c r="G57" s="62">
        <v>0</v>
      </c>
      <c r="H57" s="62"/>
      <c r="I57" s="62"/>
      <c r="J57" s="62">
        <v>0</v>
      </c>
      <c r="K57" s="62"/>
      <c r="L57" s="62"/>
      <c r="M57" s="62"/>
      <c r="N57" s="62"/>
      <c r="O57" s="62">
        <v>35</v>
      </c>
      <c r="P57" s="62">
        <v>10</v>
      </c>
      <c r="Q57" s="62"/>
      <c r="R57" s="62">
        <v>0</v>
      </c>
      <c r="S57" s="62">
        <v>0</v>
      </c>
      <c r="T57" s="62"/>
      <c r="U57" s="62">
        <v>0</v>
      </c>
      <c r="V57" s="13">
        <v>51</v>
      </c>
      <c r="X57" s="48">
        <f t="shared" si="2"/>
        <v>45</v>
      </c>
      <c r="Y57" s="131">
        <f t="shared" si="3"/>
        <v>1742.85</v>
      </c>
    </row>
    <row r="58" spans="2:25" ht="90" customHeight="1" x14ac:dyDescent="0.25">
      <c r="B58" s="13">
        <v>52</v>
      </c>
      <c r="C58" s="20" t="s">
        <v>113</v>
      </c>
      <c r="D58" s="6" t="s">
        <v>26</v>
      </c>
      <c r="E58" s="23" t="s">
        <v>62</v>
      </c>
      <c r="F58" s="10">
        <v>344.36</v>
      </c>
      <c r="G58" s="62">
        <v>0</v>
      </c>
      <c r="H58" s="62"/>
      <c r="I58" s="62"/>
      <c r="J58" s="62">
        <v>0</v>
      </c>
      <c r="K58" s="62"/>
      <c r="L58" s="62"/>
      <c r="M58" s="62"/>
      <c r="N58" s="62"/>
      <c r="O58" s="62">
        <v>0</v>
      </c>
      <c r="P58" s="62">
        <v>1</v>
      </c>
      <c r="Q58" s="62"/>
      <c r="R58" s="62">
        <v>0</v>
      </c>
      <c r="S58" s="62">
        <v>0</v>
      </c>
      <c r="T58" s="62"/>
      <c r="U58" s="62">
        <v>0</v>
      </c>
      <c r="V58" s="13">
        <v>52</v>
      </c>
      <c r="X58" s="48">
        <f t="shared" si="2"/>
        <v>1</v>
      </c>
      <c r="Y58" s="131">
        <f t="shared" si="3"/>
        <v>344.36</v>
      </c>
    </row>
    <row r="59" spans="2:25" ht="90" customHeight="1" x14ac:dyDescent="0.25">
      <c r="B59" s="13">
        <v>53</v>
      </c>
      <c r="C59" s="20" t="s">
        <v>114</v>
      </c>
      <c r="D59" s="6" t="s">
        <v>26</v>
      </c>
      <c r="E59" s="23" t="s">
        <v>110</v>
      </c>
      <c r="F59" s="10">
        <v>85.24</v>
      </c>
      <c r="G59" s="62">
        <v>0</v>
      </c>
      <c r="H59" s="62"/>
      <c r="I59" s="62"/>
      <c r="J59" s="62">
        <v>0</v>
      </c>
      <c r="K59" s="62"/>
      <c r="L59" s="62"/>
      <c r="M59" s="62"/>
      <c r="N59" s="62"/>
      <c r="O59" s="62">
        <v>0</v>
      </c>
      <c r="P59" s="62">
        <v>2</v>
      </c>
      <c r="Q59" s="62"/>
      <c r="R59" s="62">
        <v>0</v>
      </c>
      <c r="S59" s="62">
        <v>0</v>
      </c>
      <c r="T59" s="62"/>
      <c r="U59" s="62">
        <v>100</v>
      </c>
      <c r="V59" s="13">
        <v>53</v>
      </c>
      <c r="X59" s="48">
        <f t="shared" si="2"/>
        <v>102</v>
      </c>
      <c r="Y59" s="131">
        <f t="shared" si="3"/>
        <v>8694.48</v>
      </c>
    </row>
    <row r="60" spans="2:25" ht="90" customHeight="1" x14ac:dyDescent="0.25">
      <c r="B60" s="13">
        <v>54</v>
      </c>
      <c r="C60" s="20" t="s">
        <v>115</v>
      </c>
      <c r="D60" s="6" t="s">
        <v>26</v>
      </c>
      <c r="E60" s="23" t="s">
        <v>873</v>
      </c>
      <c r="F60" s="10">
        <v>6.94</v>
      </c>
      <c r="G60" s="62">
        <v>0</v>
      </c>
      <c r="H60" s="62"/>
      <c r="I60" s="62"/>
      <c r="J60" s="62">
        <v>0</v>
      </c>
      <c r="K60" s="62"/>
      <c r="L60" s="62"/>
      <c r="M60" s="62"/>
      <c r="N60" s="62"/>
      <c r="O60" s="62">
        <v>0</v>
      </c>
      <c r="P60" s="62">
        <v>50</v>
      </c>
      <c r="Q60" s="62"/>
      <c r="R60" s="62">
        <v>0</v>
      </c>
      <c r="S60" s="62">
        <v>0</v>
      </c>
      <c r="T60" s="62"/>
      <c r="U60" s="62">
        <v>200</v>
      </c>
      <c r="V60" s="13">
        <v>54</v>
      </c>
      <c r="X60" s="48">
        <f t="shared" si="2"/>
        <v>250</v>
      </c>
      <c r="Y60" s="131">
        <f t="shared" si="3"/>
        <v>1735</v>
      </c>
    </row>
    <row r="61" spans="2:25" ht="90" customHeight="1" x14ac:dyDescent="0.25">
      <c r="B61" s="13">
        <v>55</v>
      </c>
      <c r="C61" s="20" t="s">
        <v>116</v>
      </c>
      <c r="D61" s="6" t="s">
        <v>26</v>
      </c>
      <c r="E61" s="23" t="s">
        <v>62</v>
      </c>
      <c r="F61" s="10">
        <v>65.790000000000006</v>
      </c>
      <c r="G61" s="62">
        <v>0</v>
      </c>
      <c r="H61" s="62"/>
      <c r="I61" s="62"/>
      <c r="J61" s="62">
        <v>0</v>
      </c>
      <c r="K61" s="62"/>
      <c r="L61" s="62"/>
      <c r="M61" s="62"/>
      <c r="N61" s="62"/>
      <c r="O61" s="62">
        <v>10</v>
      </c>
      <c r="P61" s="62">
        <v>5</v>
      </c>
      <c r="Q61" s="62"/>
      <c r="R61" s="62">
        <v>200</v>
      </c>
      <c r="S61" s="62">
        <v>0</v>
      </c>
      <c r="T61" s="62"/>
      <c r="U61" s="62">
        <v>0</v>
      </c>
      <c r="V61" s="13">
        <v>55</v>
      </c>
      <c r="X61" s="48">
        <f t="shared" si="2"/>
        <v>215</v>
      </c>
      <c r="Y61" s="131">
        <f t="shared" si="3"/>
        <v>14144.850000000002</v>
      </c>
    </row>
    <row r="62" spans="2:25" ht="90" customHeight="1" x14ac:dyDescent="0.25">
      <c r="B62" s="13">
        <v>56</v>
      </c>
      <c r="C62" s="20" t="s">
        <v>117</v>
      </c>
      <c r="D62" s="6" t="s">
        <v>26</v>
      </c>
      <c r="E62" s="23" t="s">
        <v>71</v>
      </c>
      <c r="F62" s="10">
        <v>113</v>
      </c>
      <c r="G62" s="62">
        <v>0</v>
      </c>
      <c r="H62" s="62"/>
      <c r="I62" s="62"/>
      <c r="J62" s="62">
        <v>0</v>
      </c>
      <c r="K62" s="62"/>
      <c r="L62" s="62"/>
      <c r="M62" s="62"/>
      <c r="N62" s="62"/>
      <c r="O62" s="62">
        <v>0</v>
      </c>
      <c r="P62" s="62">
        <v>0</v>
      </c>
      <c r="Q62" s="62"/>
      <c r="R62" s="62">
        <v>290</v>
      </c>
      <c r="S62" s="62">
        <v>0</v>
      </c>
      <c r="T62" s="62"/>
      <c r="U62" s="62">
        <v>0</v>
      </c>
      <c r="V62" s="13">
        <v>56</v>
      </c>
      <c r="X62" s="48">
        <f t="shared" si="2"/>
        <v>290</v>
      </c>
      <c r="Y62" s="131">
        <f t="shared" si="3"/>
        <v>32770</v>
      </c>
    </row>
    <row r="63" spans="2:25" ht="90" customHeight="1" x14ac:dyDescent="0.25">
      <c r="B63" s="13">
        <v>57</v>
      </c>
      <c r="C63" s="20" t="s">
        <v>118</v>
      </c>
      <c r="D63" s="6" t="s">
        <v>26</v>
      </c>
      <c r="E63" s="23" t="s">
        <v>62</v>
      </c>
      <c r="F63" s="10">
        <v>81.5</v>
      </c>
      <c r="G63" s="62">
        <v>0</v>
      </c>
      <c r="H63" s="62"/>
      <c r="I63" s="62"/>
      <c r="J63" s="62">
        <v>0</v>
      </c>
      <c r="K63" s="62"/>
      <c r="L63" s="62"/>
      <c r="M63" s="62"/>
      <c r="N63" s="62"/>
      <c r="O63" s="62">
        <v>0</v>
      </c>
      <c r="P63" s="62">
        <v>5</v>
      </c>
      <c r="Q63" s="62"/>
      <c r="R63" s="62">
        <v>0</v>
      </c>
      <c r="S63" s="62">
        <v>0</v>
      </c>
      <c r="T63" s="62"/>
      <c r="U63" s="62">
        <v>0</v>
      </c>
      <c r="V63" s="13">
        <v>57</v>
      </c>
      <c r="X63" s="48">
        <f t="shared" si="2"/>
        <v>5</v>
      </c>
      <c r="Y63" s="131">
        <f t="shared" si="3"/>
        <v>407.5</v>
      </c>
    </row>
    <row r="64" spans="2:25" ht="90" customHeight="1" x14ac:dyDescent="0.25">
      <c r="B64" s="13">
        <v>58</v>
      </c>
      <c r="C64" s="20" t="s">
        <v>119</v>
      </c>
      <c r="D64" s="6" t="s">
        <v>26</v>
      </c>
      <c r="E64" s="23" t="s">
        <v>120</v>
      </c>
      <c r="F64" s="10">
        <v>20.5</v>
      </c>
      <c r="G64" s="62">
        <v>0</v>
      </c>
      <c r="H64" s="62"/>
      <c r="I64" s="62"/>
      <c r="J64" s="62">
        <v>0</v>
      </c>
      <c r="K64" s="62"/>
      <c r="L64" s="62"/>
      <c r="M64" s="62"/>
      <c r="N64" s="62"/>
      <c r="O64" s="62">
        <v>0</v>
      </c>
      <c r="P64" s="62">
        <v>0</v>
      </c>
      <c r="Q64" s="62"/>
      <c r="R64" s="62">
        <v>190</v>
      </c>
      <c r="S64" s="62">
        <v>0</v>
      </c>
      <c r="T64" s="62"/>
      <c r="U64" s="62">
        <v>0</v>
      </c>
      <c r="V64" s="13">
        <v>58</v>
      </c>
      <c r="X64" s="48">
        <f t="shared" si="2"/>
        <v>190</v>
      </c>
      <c r="Y64" s="131">
        <f t="shared" si="3"/>
        <v>3895</v>
      </c>
    </row>
    <row r="65" spans="2:25" ht="90" customHeight="1" x14ac:dyDescent="0.25">
      <c r="B65" s="13">
        <v>59</v>
      </c>
      <c r="C65" s="20" t="s">
        <v>121</v>
      </c>
      <c r="D65" s="6" t="s">
        <v>26</v>
      </c>
      <c r="E65" s="23" t="s">
        <v>80</v>
      </c>
      <c r="F65" s="10">
        <v>3.35</v>
      </c>
      <c r="G65" s="62">
        <v>0</v>
      </c>
      <c r="H65" s="62"/>
      <c r="I65" s="62"/>
      <c r="J65" s="62">
        <v>0</v>
      </c>
      <c r="K65" s="62"/>
      <c r="L65" s="62"/>
      <c r="M65" s="62"/>
      <c r="N65" s="62"/>
      <c r="O65" s="62">
        <v>1000</v>
      </c>
      <c r="P65" s="62">
        <v>50</v>
      </c>
      <c r="Q65" s="62"/>
      <c r="R65" s="62">
        <v>0</v>
      </c>
      <c r="S65" s="62">
        <v>0</v>
      </c>
      <c r="T65" s="62"/>
      <c r="U65" s="62">
        <v>300</v>
      </c>
      <c r="V65" s="13">
        <v>59</v>
      </c>
      <c r="X65" s="48">
        <f t="shared" si="2"/>
        <v>1350</v>
      </c>
      <c r="Y65" s="131">
        <f t="shared" si="3"/>
        <v>4522.5</v>
      </c>
    </row>
    <row r="66" spans="2:25" ht="60" hidden="1" customHeight="1" x14ac:dyDescent="0.25">
      <c r="B66" s="13">
        <v>60</v>
      </c>
      <c r="C66" s="26" t="s">
        <v>122</v>
      </c>
      <c r="D66" s="27" t="s">
        <v>26</v>
      </c>
      <c r="E66" s="28" t="s">
        <v>27</v>
      </c>
      <c r="F66" s="29">
        <v>0</v>
      </c>
      <c r="G66" s="62">
        <v>0</v>
      </c>
      <c r="H66" s="62"/>
      <c r="I66" s="62"/>
      <c r="J66" s="62">
        <v>0</v>
      </c>
      <c r="K66" s="62"/>
      <c r="L66" s="62"/>
      <c r="M66" s="62"/>
      <c r="N66" s="62"/>
      <c r="O66" s="62">
        <v>0</v>
      </c>
      <c r="P66" s="62">
        <v>50</v>
      </c>
      <c r="Q66" s="62"/>
      <c r="R66" s="62">
        <v>0</v>
      </c>
      <c r="S66" s="62">
        <v>0</v>
      </c>
      <c r="T66" s="62"/>
      <c r="U66" s="62">
        <v>0</v>
      </c>
      <c r="V66" s="13">
        <v>60</v>
      </c>
      <c r="X66" s="48">
        <f t="shared" si="2"/>
        <v>50</v>
      </c>
      <c r="Y66" s="128">
        <f t="shared" si="3"/>
        <v>0</v>
      </c>
    </row>
    <row r="67" spans="2:25" ht="90" customHeight="1" x14ac:dyDescent="0.25">
      <c r="B67" s="13">
        <v>61</v>
      </c>
      <c r="C67" s="20" t="s">
        <v>123</v>
      </c>
      <c r="D67" s="6" t="s">
        <v>26</v>
      </c>
      <c r="E67" s="23" t="s">
        <v>62</v>
      </c>
      <c r="F67" s="10">
        <v>2.19</v>
      </c>
      <c r="G67" s="62">
        <v>0</v>
      </c>
      <c r="H67" s="62"/>
      <c r="I67" s="62"/>
      <c r="J67" s="62">
        <v>0</v>
      </c>
      <c r="K67" s="62"/>
      <c r="L67" s="62"/>
      <c r="M67" s="62"/>
      <c r="N67" s="62"/>
      <c r="O67" s="62">
        <v>0</v>
      </c>
      <c r="P67" s="62">
        <v>100</v>
      </c>
      <c r="Q67" s="62"/>
      <c r="R67" s="62">
        <v>200</v>
      </c>
      <c r="S67" s="62">
        <v>0</v>
      </c>
      <c r="T67" s="62"/>
      <c r="U67" s="62">
        <v>100</v>
      </c>
      <c r="V67" s="13">
        <v>61</v>
      </c>
      <c r="X67" s="48">
        <f t="shared" si="2"/>
        <v>400</v>
      </c>
      <c r="Y67" s="131">
        <f t="shared" si="3"/>
        <v>876</v>
      </c>
    </row>
    <row r="68" spans="2:25" ht="60" hidden="1" customHeight="1" x14ac:dyDescent="0.25">
      <c r="B68" s="13">
        <v>62</v>
      </c>
      <c r="C68" s="26" t="s">
        <v>124</v>
      </c>
      <c r="D68" s="27" t="s">
        <v>26</v>
      </c>
      <c r="E68" s="28" t="s">
        <v>27</v>
      </c>
      <c r="F68" s="29">
        <v>0</v>
      </c>
      <c r="G68" s="62">
        <v>0</v>
      </c>
      <c r="H68" s="62"/>
      <c r="I68" s="62"/>
      <c r="J68" s="62">
        <v>0</v>
      </c>
      <c r="K68" s="62"/>
      <c r="L68" s="62"/>
      <c r="M68" s="62"/>
      <c r="N68" s="62"/>
      <c r="O68" s="62">
        <v>0</v>
      </c>
      <c r="P68" s="62">
        <v>50</v>
      </c>
      <c r="Q68" s="62"/>
      <c r="R68" s="62">
        <v>0</v>
      </c>
      <c r="S68" s="62">
        <v>0</v>
      </c>
      <c r="T68" s="62"/>
      <c r="U68" s="62">
        <v>0</v>
      </c>
      <c r="V68" s="13">
        <v>62</v>
      </c>
      <c r="X68" s="48">
        <f t="shared" si="2"/>
        <v>50</v>
      </c>
      <c r="Y68" s="128">
        <f t="shared" si="3"/>
        <v>0</v>
      </c>
    </row>
    <row r="69" spans="2:25" ht="60" hidden="1" customHeight="1" x14ac:dyDescent="0.25">
      <c r="B69" s="13">
        <v>63</v>
      </c>
      <c r="C69" s="26" t="s">
        <v>125</v>
      </c>
      <c r="D69" s="27" t="s">
        <v>26</v>
      </c>
      <c r="E69" s="28" t="s">
        <v>27</v>
      </c>
      <c r="F69" s="29">
        <v>0</v>
      </c>
      <c r="G69" s="62">
        <v>0</v>
      </c>
      <c r="H69" s="62"/>
      <c r="I69" s="62"/>
      <c r="J69" s="62">
        <v>0</v>
      </c>
      <c r="K69" s="62"/>
      <c r="L69" s="62"/>
      <c r="M69" s="62"/>
      <c r="N69" s="62"/>
      <c r="O69" s="62">
        <v>0</v>
      </c>
      <c r="P69" s="62">
        <v>50</v>
      </c>
      <c r="Q69" s="62"/>
      <c r="R69" s="62">
        <v>0</v>
      </c>
      <c r="S69" s="62">
        <v>0</v>
      </c>
      <c r="T69" s="62"/>
      <c r="U69" s="62">
        <v>0</v>
      </c>
      <c r="V69" s="13">
        <v>63</v>
      </c>
      <c r="X69" s="48">
        <f t="shared" si="2"/>
        <v>50</v>
      </c>
      <c r="Y69" s="128">
        <f t="shared" si="3"/>
        <v>0</v>
      </c>
    </row>
    <row r="70" spans="2:25" ht="90" customHeight="1" x14ac:dyDescent="0.25">
      <c r="B70" s="13">
        <v>64</v>
      </c>
      <c r="C70" s="20" t="s">
        <v>126</v>
      </c>
      <c r="D70" s="6" t="s">
        <v>26</v>
      </c>
      <c r="E70" s="23" t="s">
        <v>62</v>
      </c>
      <c r="F70" s="10">
        <v>3.89</v>
      </c>
      <c r="G70" s="62">
        <v>0</v>
      </c>
      <c r="H70" s="62"/>
      <c r="I70" s="62"/>
      <c r="J70" s="62">
        <v>0</v>
      </c>
      <c r="K70" s="62"/>
      <c r="L70" s="62"/>
      <c r="M70" s="62"/>
      <c r="N70" s="62"/>
      <c r="O70" s="62">
        <v>0</v>
      </c>
      <c r="P70" s="62">
        <v>50</v>
      </c>
      <c r="Q70" s="62"/>
      <c r="R70" s="62">
        <v>195</v>
      </c>
      <c r="S70" s="62">
        <v>0</v>
      </c>
      <c r="T70" s="62"/>
      <c r="U70" s="62">
        <v>0</v>
      </c>
      <c r="V70" s="13">
        <v>64</v>
      </c>
      <c r="X70" s="48">
        <f t="shared" si="2"/>
        <v>245</v>
      </c>
      <c r="Y70" s="131">
        <f t="shared" si="3"/>
        <v>953.05000000000007</v>
      </c>
    </row>
    <row r="71" spans="2:25" ht="90" customHeight="1" x14ac:dyDescent="0.25">
      <c r="B71" s="13">
        <v>65</v>
      </c>
      <c r="C71" s="20" t="s">
        <v>127</v>
      </c>
      <c r="D71" s="6" t="s">
        <v>26</v>
      </c>
      <c r="E71" s="23" t="s">
        <v>62</v>
      </c>
      <c r="F71" s="10">
        <v>2.94</v>
      </c>
      <c r="G71" s="62">
        <v>0</v>
      </c>
      <c r="H71" s="62"/>
      <c r="I71" s="62"/>
      <c r="J71" s="62">
        <v>0</v>
      </c>
      <c r="K71" s="62"/>
      <c r="L71" s="62"/>
      <c r="M71" s="62"/>
      <c r="N71" s="62"/>
      <c r="O71" s="62">
        <v>0</v>
      </c>
      <c r="P71" s="62">
        <v>100</v>
      </c>
      <c r="Q71" s="62"/>
      <c r="R71" s="62">
        <v>195</v>
      </c>
      <c r="S71" s="62">
        <v>0</v>
      </c>
      <c r="T71" s="62"/>
      <c r="U71" s="62">
        <v>0</v>
      </c>
      <c r="V71" s="13">
        <v>65</v>
      </c>
      <c r="X71" s="48">
        <f t="shared" si="2"/>
        <v>295</v>
      </c>
      <c r="Y71" s="131">
        <f t="shared" si="3"/>
        <v>867.3</v>
      </c>
    </row>
    <row r="72" spans="2:25" ht="60" hidden="1" customHeight="1" x14ac:dyDescent="0.25">
      <c r="B72" s="13">
        <v>66</v>
      </c>
      <c r="C72" s="26" t="s">
        <v>128</v>
      </c>
      <c r="D72" s="27" t="s">
        <v>26</v>
      </c>
      <c r="E72" s="28" t="s">
        <v>27</v>
      </c>
      <c r="F72" s="29">
        <v>0</v>
      </c>
      <c r="G72" s="62">
        <v>0</v>
      </c>
      <c r="H72" s="62"/>
      <c r="I72" s="62"/>
      <c r="J72" s="62">
        <v>0</v>
      </c>
      <c r="K72" s="62"/>
      <c r="L72" s="62"/>
      <c r="M72" s="62"/>
      <c r="N72" s="62"/>
      <c r="O72" s="62">
        <v>0</v>
      </c>
      <c r="P72" s="62">
        <v>100</v>
      </c>
      <c r="Q72" s="62"/>
      <c r="R72" s="62">
        <v>0</v>
      </c>
      <c r="S72" s="62">
        <v>0</v>
      </c>
      <c r="T72" s="62"/>
      <c r="U72" s="62">
        <v>50</v>
      </c>
      <c r="V72" s="13">
        <v>66</v>
      </c>
      <c r="X72" s="48">
        <f t="shared" ref="X72:X135" si="4">SUM(G72:U72)</f>
        <v>150</v>
      </c>
      <c r="Y72" s="128">
        <f t="shared" ref="Y72:Y97" si="5">X72*F72</f>
        <v>0</v>
      </c>
    </row>
    <row r="73" spans="2:25" ht="90" customHeight="1" x14ac:dyDescent="0.25">
      <c r="B73" s="13">
        <v>67</v>
      </c>
      <c r="C73" s="20" t="s">
        <v>129</v>
      </c>
      <c r="D73" s="6" t="s">
        <v>26</v>
      </c>
      <c r="E73" s="23" t="s">
        <v>80</v>
      </c>
      <c r="F73" s="10">
        <v>10</v>
      </c>
      <c r="G73" s="62">
        <v>0</v>
      </c>
      <c r="H73" s="62"/>
      <c r="I73" s="62"/>
      <c r="J73" s="62">
        <v>0</v>
      </c>
      <c r="K73" s="62"/>
      <c r="L73" s="62"/>
      <c r="M73" s="62"/>
      <c r="N73" s="62"/>
      <c r="O73" s="62">
        <v>0</v>
      </c>
      <c r="P73" s="62">
        <v>75</v>
      </c>
      <c r="Q73" s="62"/>
      <c r="R73" s="62">
        <v>0</v>
      </c>
      <c r="S73" s="62">
        <v>0</v>
      </c>
      <c r="T73" s="62"/>
      <c r="U73" s="62">
        <v>50</v>
      </c>
      <c r="V73" s="13">
        <v>67</v>
      </c>
      <c r="X73" s="48">
        <f t="shared" si="4"/>
        <v>125</v>
      </c>
      <c r="Y73" s="131">
        <f t="shared" si="5"/>
        <v>1250</v>
      </c>
    </row>
    <row r="74" spans="2:25" ht="60" hidden="1" customHeight="1" x14ac:dyDescent="0.25">
      <c r="B74" s="13">
        <v>68</v>
      </c>
      <c r="C74" s="26" t="s">
        <v>130</v>
      </c>
      <c r="D74" s="27" t="s">
        <v>26</v>
      </c>
      <c r="E74" s="28" t="s">
        <v>27</v>
      </c>
      <c r="F74" s="29">
        <v>0</v>
      </c>
      <c r="G74" s="62">
        <v>0</v>
      </c>
      <c r="H74" s="62"/>
      <c r="I74" s="62"/>
      <c r="J74" s="62">
        <v>0</v>
      </c>
      <c r="K74" s="62"/>
      <c r="L74" s="62"/>
      <c r="M74" s="62"/>
      <c r="N74" s="62"/>
      <c r="O74" s="62">
        <v>0</v>
      </c>
      <c r="P74" s="62">
        <v>250</v>
      </c>
      <c r="Q74" s="62"/>
      <c r="R74" s="62">
        <v>200</v>
      </c>
      <c r="S74" s="62">
        <v>0</v>
      </c>
      <c r="T74" s="62"/>
      <c r="U74" s="62">
        <v>30</v>
      </c>
      <c r="V74" s="13">
        <v>68</v>
      </c>
      <c r="X74" s="48">
        <f t="shared" si="4"/>
        <v>480</v>
      </c>
      <c r="Y74" s="128">
        <f t="shared" si="5"/>
        <v>0</v>
      </c>
    </row>
    <row r="75" spans="2:25" ht="60" hidden="1" customHeight="1" x14ac:dyDescent="0.25">
      <c r="B75" s="13">
        <v>69</v>
      </c>
      <c r="C75" s="26" t="s">
        <v>131</v>
      </c>
      <c r="D75" s="27" t="s">
        <v>26</v>
      </c>
      <c r="E75" s="28" t="s">
        <v>27</v>
      </c>
      <c r="F75" s="29">
        <v>0</v>
      </c>
      <c r="G75" s="62">
        <v>0</v>
      </c>
      <c r="H75" s="62"/>
      <c r="I75" s="62"/>
      <c r="J75" s="62">
        <v>0</v>
      </c>
      <c r="K75" s="62"/>
      <c r="L75" s="62"/>
      <c r="M75" s="62"/>
      <c r="N75" s="62"/>
      <c r="O75" s="62">
        <v>0</v>
      </c>
      <c r="P75" s="62">
        <v>100</v>
      </c>
      <c r="Q75" s="62"/>
      <c r="R75" s="62">
        <v>100</v>
      </c>
      <c r="S75" s="62">
        <v>0</v>
      </c>
      <c r="T75" s="62"/>
      <c r="U75" s="62">
        <v>10</v>
      </c>
      <c r="V75" s="13">
        <v>69</v>
      </c>
      <c r="X75" s="48">
        <f t="shared" si="4"/>
        <v>210</v>
      </c>
      <c r="Y75" s="128">
        <f t="shared" si="5"/>
        <v>0</v>
      </c>
    </row>
    <row r="76" spans="2:25" ht="60" hidden="1" customHeight="1" x14ac:dyDescent="0.25">
      <c r="B76" s="13">
        <v>70</v>
      </c>
      <c r="C76" s="26" t="s">
        <v>132</v>
      </c>
      <c r="D76" s="27" t="s">
        <v>26</v>
      </c>
      <c r="E76" s="28" t="s">
        <v>27</v>
      </c>
      <c r="F76" s="29">
        <v>0</v>
      </c>
      <c r="G76" s="62">
        <v>0</v>
      </c>
      <c r="H76" s="62"/>
      <c r="I76" s="62"/>
      <c r="J76" s="62">
        <v>0</v>
      </c>
      <c r="K76" s="62"/>
      <c r="L76" s="62"/>
      <c r="M76" s="62"/>
      <c r="N76" s="62"/>
      <c r="O76" s="62">
        <v>0</v>
      </c>
      <c r="P76" s="62">
        <v>100</v>
      </c>
      <c r="Q76" s="62"/>
      <c r="R76" s="62">
        <v>100</v>
      </c>
      <c r="S76" s="62">
        <v>0</v>
      </c>
      <c r="T76" s="62"/>
      <c r="U76" s="62">
        <v>10</v>
      </c>
      <c r="V76" s="13">
        <v>70</v>
      </c>
      <c r="X76" s="48">
        <f t="shared" si="4"/>
        <v>210</v>
      </c>
      <c r="Y76" s="128">
        <f t="shared" si="5"/>
        <v>0</v>
      </c>
    </row>
    <row r="77" spans="2:25" ht="60" hidden="1" customHeight="1" x14ac:dyDescent="0.25">
      <c r="B77" s="13">
        <v>71</v>
      </c>
      <c r="C77" s="26" t="s">
        <v>133</v>
      </c>
      <c r="D77" s="27" t="s">
        <v>26</v>
      </c>
      <c r="E77" s="28" t="s">
        <v>27</v>
      </c>
      <c r="F77" s="29">
        <v>0</v>
      </c>
      <c r="G77" s="62">
        <v>0</v>
      </c>
      <c r="H77" s="62"/>
      <c r="I77" s="62"/>
      <c r="J77" s="62">
        <v>0</v>
      </c>
      <c r="K77" s="62"/>
      <c r="L77" s="62"/>
      <c r="M77" s="62"/>
      <c r="N77" s="62"/>
      <c r="O77" s="62">
        <v>0</v>
      </c>
      <c r="P77" s="62">
        <v>50</v>
      </c>
      <c r="Q77" s="62"/>
      <c r="R77" s="62">
        <v>0</v>
      </c>
      <c r="S77" s="62">
        <v>0</v>
      </c>
      <c r="T77" s="62"/>
      <c r="U77" s="62">
        <v>0</v>
      </c>
      <c r="V77" s="13">
        <v>71</v>
      </c>
      <c r="X77" s="48">
        <f t="shared" si="4"/>
        <v>50</v>
      </c>
      <c r="Y77" s="128">
        <f t="shared" si="5"/>
        <v>0</v>
      </c>
    </row>
    <row r="78" spans="2:25" ht="60" hidden="1" customHeight="1" x14ac:dyDescent="0.25">
      <c r="B78" s="13">
        <v>72</v>
      </c>
      <c r="C78" s="26" t="s">
        <v>134</v>
      </c>
      <c r="D78" s="27" t="s">
        <v>26</v>
      </c>
      <c r="E78" s="28" t="s">
        <v>27</v>
      </c>
      <c r="F78" s="29">
        <v>0</v>
      </c>
      <c r="G78" s="62">
        <v>0</v>
      </c>
      <c r="H78" s="62"/>
      <c r="I78" s="62"/>
      <c r="J78" s="62">
        <v>0</v>
      </c>
      <c r="K78" s="62"/>
      <c r="L78" s="62"/>
      <c r="M78" s="62"/>
      <c r="N78" s="62"/>
      <c r="O78" s="62">
        <v>0</v>
      </c>
      <c r="P78" s="62">
        <v>25</v>
      </c>
      <c r="Q78" s="62"/>
      <c r="R78" s="62">
        <v>0</v>
      </c>
      <c r="S78" s="62">
        <v>0</v>
      </c>
      <c r="T78" s="62"/>
      <c r="U78" s="62">
        <v>0</v>
      </c>
      <c r="V78" s="13">
        <v>72</v>
      </c>
      <c r="X78" s="48">
        <f t="shared" si="4"/>
        <v>25</v>
      </c>
      <c r="Y78" s="128">
        <f t="shared" si="5"/>
        <v>0</v>
      </c>
    </row>
    <row r="79" spans="2:25" ht="90" customHeight="1" x14ac:dyDescent="0.25">
      <c r="B79" s="13">
        <v>73</v>
      </c>
      <c r="C79" s="20" t="s">
        <v>135</v>
      </c>
      <c r="D79" s="6" t="s">
        <v>26</v>
      </c>
      <c r="E79" s="23" t="s">
        <v>136</v>
      </c>
      <c r="F79" s="10">
        <v>6.99</v>
      </c>
      <c r="G79" s="62">
        <v>0</v>
      </c>
      <c r="H79" s="62"/>
      <c r="I79" s="62"/>
      <c r="J79" s="62">
        <v>0</v>
      </c>
      <c r="K79" s="62"/>
      <c r="L79" s="62"/>
      <c r="M79" s="62"/>
      <c r="N79" s="62"/>
      <c r="O79" s="62">
        <v>30</v>
      </c>
      <c r="P79" s="62">
        <v>50</v>
      </c>
      <c r="Q79" s="62"/>
      <c r="R79" s="62">
        <v>150</v>
      </c>
      <c r="S79" s="62">
        <v>0</v>
      </c>
      <c r="T79" s="62"/>
      <c r="U79" s="62">
        <v>0</v>
      </c>
      <c r="V79" s="13">
        <v>73</v>
      </c>
      <c r="X79" s="48">
        <f t="shared" si="4"/>
        <v>230</v>
      </c>
      <c r="Y79" s="131">
        <f t="shared" si="5"/>
        <v>1607.7</v>
      </c>
    </row>
    <row r="80" spans="2:25" ht="90" customHeight="1" x14ac:dyDescent="0.25">
      <c r="B80" s="13">
        <v>74</v>
      </c>
      <c r="C80" s="20" t="s">
        <v>137</v>
      </c>
      <c r="D80" s="6" t="s">
        <v>26</v>
      </c>
      <c r="E80" s="23" t="s">
        <v>136</v>
      </c>
      <c r="F80" s="10">
        <v>5</v>
      </c>
      <c r="G80" s="62">
        <v>0</v>
      </c>
      <c r="H80" s="62"/>
      <c r="I80" s="62"/>
      <c r="J80" s="62">
        <v>0</v>
      </c>
      <c r="K80" s="62"/>
      <c r="L80" s="62"/>
      <c r="M80" s="62"/>
      <c r="N80" s="62"/>
      <c r="O80" s="62">
        <v>0</v>
      </c>
      <c r="P80" s="62">
        <v>50</v>
      </c>
      <c r="Q80" s="62"/>
      <c r="R80" s="62">
        <v>275</v>
      </c>
      <c r="S80" s="62">
        <v>0</v>
      </c>
      <c r="T80" s="62"/>
      <c r="U80" s="62">
        <v>20</v>
      </c>
      <c r="V80" s="13">
        <v>74</v>
      </c>
      <c r="X80" s="48">
        <f t="shared" si="4"/>
        <v>345</v>
      </c>
      <c r="Y80" s="131">
        <f t="shared" si="5"/>
        <v>1725</v>
      </c>
    </row>
    <row r="81" spans="2:25" ht="90" customHeight="1" x14ac:dyDescent="0.25">
      <c r="B81" s="13">
        <v>75</v>
      </c>
      <c r="C81" s="20" t="s">
        <v>138</v>
      </c>
      <c r="D81" s="6" t="s">
        <v>26</v>
      </c>
      <c r="E81" s="23" t="s">
        <v>139</v>
      </c>
      <c r="F81" s="10">
        <v>19.899999999999999</v>
      </c>
      <c r="G81" s="62">
        <v>0</v>
      </c>
      <c r="H81" s="62"/>
      <c r="I81" s="62"/>
      <c r="J81" s="62">
        <v>0</v>
      </c>
      <c r="K81" s="62"/>
      <c r="L81" s="62"/>
      <c r="M81" s="62"/>
      <c r="N81" s="62"/>
      <c r="O81" s="62">
        <v>0</v>
      </c>
      <c r="P81" s="62">
        <v>50</v>
      </c>
      <c r="Q81" s="62"/>
      <c r="R81" s="62">
        <v>130</v>
      </c>
      <c r="S81" s="62">
        <v>0</v>
      </c>
      <c r="T81" s="62"/>
      <c r="U81" s="62">
        <v>0</v>
      </c>
      <c r="V81" s="13">
        <v>75</v>
      </c>
      <c r="X81" s="48">
        <f t="shared" si="4"/>
        <v>180</v>
      </c>
      <c r="Y81" s="131">
        <f t="shared" si="5"/>
        <v>3581.9999999999995</v>
      </c>
    </row>
    <row r="82" spans="2:25" ht="60" hidden="1" customHeight="1" x14ac:dyDescent="0.25">
      <c r="B82" s="13">
        <v>76</v>
      </c>
      <c r="C82" s="26" t="s">
        <v>140</v>
      </c>
      <c r="D82" s="27" t="s">
        <v>26</v>
      </c>
      <c r="E82" s="28" t="s">
        <v>27</v>
      </c>
      <c r="F82" s="29">
        <v>0</v>
      </c>
      <c r="G82" s="62">
        <v>0</v>
      </c>
      <c r="H82" s="62"/>
      <c r="I82" s="62"/>
      <c r="J82" s="62">
        <v>0</v>
      </c>
      <c r="K82" s="62"/>
      <c r="L82" s="62"/>
      <c r="M82" s="62"/>
      <c r="N82" s="62"/>
      <c r="O82" s="62">
        <v>0</v>
      </c>
      <c r="P82" s="62">
        <v>50</v>
      </c>
      <c r="Q82" s="62"/>
      <c r="R82" s="62">
        <v>320</v>
      </c>
      <c r="S82" s="62">
        <v>0</v>
      </c>
      <c r="T82" s="62"/>
      <c r="U82" s="62">
        <v>0</v>
      </c>
      <c r="V82" s="13">
        <v>76</v>
      </c>
      <c r="X82" s="48">
        <f t="shared" si="4"/>
        <v>370</v>
      </c>
      <c r="Y82" s="128">
        <f t="shared" si="5"/>
        <v>0</v>
      </c>
    </row>
    <row r="83" spans="2:25" ht="60" hidden="1" customHeight="1" x14ac:dyDescent="0.25">
      <c r="B83" s="13">
        <v>77</v>
      </c>
      <c r="C83" s="26" t="s">
        <v>141</v>
      </c>
      <c r="D83" s="27" t="s">
        <v>26</v>
      </c>
      <c r="E83" s="28" t="s">
        <v>27</v>
      </c>
      <c r="F83" s="29">
        <v>0</v>
      </c>
      <c r="G83" s="62">
        <v>0</v>
      </c>
      <c r="H83" s="62"/>
      <c r="I83" s="62"/>
      <c r="J83" s="62">
        <v>0</v>
      </c>
      <c r="K83" s="62"/>
      <c r="L83" s="62"/>
      <c r="M83" s="62"/>
      <c r="N83" s="62"/>
      <c r="O83" s="62">
        <v>0</v>
      </c>
      <c r="P83" s="62">
        <v>50</v>
      </c>
      <c r="Q83" s="62"/>
      <c r="R83" s="62">
        <v>300</v>
      </c>
      <c r="S83" s="62">
        <v>0</v>
      </c>
      <c r="T83" s="62"/>
      <c r="U83" s="62">
        <v>0</v>
      </c>
      <c r="V83" s="13">
        <v>77</v>
      </c>
      <c r="X83" s="48">
        <f t="shared" si="4"/>
        <v>350</v>
      </c>
      <c r="Y83" s="128">
        <f t="shared" si="5"/>
        <v>0</v>
      </c>
    </row>
    <row r="84" spans="2:25" ht="60" hidden="1" customHeight="1" x14ac:dyDescent="0.25">
      <c r="B84" s="13">
        <v>78</v>
      </c>
      <c r="C84" s="26" t="s">
        <v>142</v>
      </c>
      <c r="D84" s="27" t="s">
        <v>26</v>
      </c>
      <c r="E84" s="28" t="s">
        <v>27</v>
      </c>
      <c r="F84" s="29">
        <v>0</v>
      </c>
      <c r="G84" s="62">
        <v>0</v>
      </c>
      <c r="H84" s="62"/>
      <c r="I84" s="62"/>
      <c r="J84" s="62">
        <v>0</v>
      </c>
      <c r="K84" s="62"/>
      <c r="L84" s="62"/>
      <c r="M84" s="62"/>
      <c r="N84" s="62"/>
      <c r="O84" s="62">
        <v>0</v>
      </c>
      <c r="P84" s="62">
        <v>100</v>
      </c>
      <c r="Q84" s="62"/>
      <c r="R84" s="62">
        <v>220</v>
      </c>
      <c r="S84" s="62">
        <v>0</v>
      </c>
      <c r="T84" s="62"/>
      <c r="U84" s="62">
        <v>30</v>
      </c>
      <c r="V84" s="13">
        <v>78</v>
      </c>
      <c r="X84" s="48">
        <f t="shared" si="4"/>
        <v>350</v>
      </c>
      <c r="Y84" s="128">
        <f t="shared" si="5"/>
        <v>0</v>
      </c>
    </row>
    <row r="85" spans="2:25" ht="90" customHeight="1" x14ac:dyDescent="0.25">
      <c r="B85" s="13">
        <v>79</v>
      </c>
      <c r="C85" s="20" t="s">
        <v>143</v>
      </c>
      <c r="D85" s="6" t="s">
        <v>26</v>
      </c>
      <c r="E85" s="23" t="s">
        <v>136</v>
      </c>
      <c r="F85" s="10">
        <v>14.08</v>
      </c>
      <c r="G85" s="62">
        <v>0</v>
      </c>
      <c r="H85" s="62"/>
      <c r="I85" s="62"/>
      <c r="J85" s="62">
        <v>0</v>
      </c>
      <c r="K85" s="62"/>
      <c r="L85" s="62"/>
      <c r="M85" s="62"/>
      <c r="N85" s="62"/>
      <c r="O85" s="62">
        <v>0</v>
      </c>
      <c r="P85" s="62">
        <v>0</v>
      </c>
      <c r="Q85" s="62"/>
      <c r="R85" s="62">
        <v>300</v>
      </c>
      <c r="S85" s="62">
        <v>0</v>
      </c>
      <c r="T85" s="62"/>
      <c r="U85" s="62">
        <v>0</v>
      </c>
      <c r="V85" s="13">
        <v>79</v>
      </c>
      <c r="X85" s="48">
        <f t="shared" si="4"/>
        <v>300</v>
      </c>
      <c r="Y85" s="131">
        <f t="shared" si="5"/>
        <v>4224</v>
      </c>
    </row>
    <row r="86" spans="2:25" ht="90" customHeight="1" x14ac:dyDescent="0.25">
      <c r="B86" s="13">
        <v>80</v>
      </c>
      <c r="C86" s="20" t="s">
        <v>144</v>
      </c>
      <c r="D86" s="6" t="s">
        <v>26</v>
      </c>
      <c r="E86" s="23" t="s">
        <v>80</v>
      </c>
      <c r="F86" s="10">
        <v>4.91</v>
      </c>
      <c r="G86" s="62">
        <v>0</v>
      </c>
      <c r="H86" s="62"/>
      <c r="I86" s="62"/>
      <c r="J86" s="62">
        <v>0</v>
      </c>
      <c r="K86" s="62"/>
      <c r="L86" s="62"/>
      <c r="M86" s="62"/>
      <c r="N86" s="62"/>
      <c r="O86" s="62">
        <v>5</v>
      </c>
      <c r="P86" s="62">
        <v>100</v>
      </c>
      <c r="Q86" s="62"/>
      <c r="R86" s="62">
        <v>250</v>
      </c>
      <c r="S86" s="62">
        <v>0</v>
      </c>
      <c r="T86" s="62"/>
      <c r="U86" s="62">
        <v>0</v>
      </c>
      <c r="V86" s="13">
        <v>80</v>
      </c>
      <c r="X86" s="48">
        <f t="shared" si="4"/>
        <v>355</v>
      </c>
      <c r="Y86" s="131">
        <f t="shared" si="5"/>
        <v>1743.05</v>
      </c>
    </row>
    <row r="87" spans="2:25" ht="90" customHeight="1" x14ac:dyDescent="0.25">
      <c r="B87" s="13">
        <v>81</v>
      </c>
      <c r="C87" s="20" t="s">
        <v>145</v>
      </c>
      <c r="D87" s="6" t="s">
        <v>26</v>
      </c>
      <c r="E87" s="23" t="s">
        <v>62</v>
      </c>
      <c r="F87" s="10">
        <v>2.4</v>
      </c>
      <c r="G87" s="62">
        <v>0</v>
      </c>
      <c r="H87" s="62"/>
      <c r="I87" s="62"/>
      <c r="J87" s="62">
        <v>0</v>
      </c>
      <c r="K87" s="62"/>
      <c r="L87" s="62"/>
      <c r="M87" s="62"/>
      <c r="N87" s="62"/>
      <c r="O87" s="62">
        <v>5</v>
      </c>
      <c r="P87" s="62">
        <v>70</v>
      </c>
      <c r="Q87" s="62"/>
      <c r="R87" s="62">
        <v>200</v>
      </c>
      <c r="S87" s="62">
        <v>0</v>
      </c>
      <c r="T87" s="62"/>
      <c r="U87" s="62">
        <v>0</v>
      </c>
      <c r="V87" s="13">
        <v>81</v>
      </c>
      <c r="X87" s="48">
        <f t="shared" si="4"/>
        <v>275</v>
      </c>
      <c r="Y87" s="131">
        <f t="shared" si="5"/>
        <v>660</v>
      </c>
    </row>
    <row r="88" spans="2:25" ht="90" customHeight="1" x14ac:dyDescent="0.25">
      <c r="B88" s="13">
        <v>82</v>
      </c>
      <c r="C88" s="20" t="s">
        <v>146</v>
      </c>
      <c r="D88" s="6" t="s">
        <v>26</v>
      </c>
      <c r="E88" s="23" t="s">
        <v>62</v>
      </c>
      <c r="F88" s="10">
        <v>4.3</v>
      </c>
      <c r="G88" s="62">
        <v>0</v>
      </c>
      <c r="H88" s="62"/>
      <c r="I88" s="62"/>
      <c r="J88" s="62">
        <v>0</v>
      </c>
      <c r="K88" s="62"/>
      <c r="L88" s="62"/>
      <c r="M88" s="62"/>
      <c r="N88" s="62"/>
      <c r="O88" s="62">
        <v>5</v>
      </c>
      <c r="P88" s="62">
        <v>30</v>
      </c>
      <c r="Q88" s="62"/>
      <c r="R88" s="62">
        <v>200</v>
      </c>
      <c r="S88" s="62">
        <v>0</v>
      </c>
      <c r="T88" s="62"/>
      <c r="U88" s="62">
        <v>50</v>
      </c>
      <c r="V88" s="13">
        <v>82</v>
      </c>
      <c r="X88" s="48">
        <f t="shared" si="4"/>
        <v>285</v>
      </c>
      <c r="Y88" s="131">
        <f t="shared" si="5"/>
        <v>1225.5</v>
      </c>
    </row>
    <row r="89" spans="2:25" ht="90" customHeight="1" x14ac:dyDescent="0.25">
      <c r="B89" s="13">
        <v>83</v>
      </c>
      <c r="C89" s="20" t="s">
        <v>147</v>
      </c>
      <c r="D89" s="6" t="s">
        <v>26</v>
      </c>
      <c r="E89" s="23" t="s">
        <v>110</v>
      </c>
      <c r="F89" s="10">
        <v>6.44</v>
      </c>
      <c r="G89" s="62">
        <v>0</v>
      </c>
      <c r="H89" s="62"/>
      <c r="I89" s="62"/>
      <c r="J89" s="62">
        <v>0</v>
      </c>
      <c r="K89" s="62"/>
      <c r="L89" s="62"/>
      <c r="M89" s="62"/>
      <c r="N89" s="62"/>
      <c r="O89" s="62">
        <v>5</v>
      </c>
      <c r="P89" s="62">
        <v>100</v>
      </c>
      <c r="Q89" s="62"/>
      <c r="R89" s="62">
        <v>200</v>
      </c>
      <c r="S89" s="62">
        <v>0</v>
      </c>
      <c r="T89" s="62"/>
      <c r="U89" s="62">
        <v>250</v>
      </c>
      <c r="V89" s="13">
        <v>83</v>
      </c>
      <c r="X89" s="48">
        <f t="shared" si="4"/>
        <v>555</v>
      </c>
      <c r="Y89" s="131">
        <f t="shared" si="5"/>
        <v>3574.2000000000003</v>
      </c>
    </row>
    <row r="90" spans="2:25" ht="90" customHeight="1" x14ac:dyDescent="0.25">
      <c r="B90" s="13">
        <v>84</v>
      </c>
      <c r="C90" s="20" t="s">
        <v>148</v>
      </c>
      <c r="D90" s="6" t="s">
        <v>26</v>
      </c>
      <c r="E90" s="23" t="s">
        <v>110</v>
      </c>
      <c r="F90" s="10">
        <v>2.4700000000000002</v>
      </c>
      <c r="G90" s="62">
        <v>0</v>
      </c>
      <c r="H90" s="62"/>
      <c r="I90" s="62"/>
      <c r="J90" s="62">
        <v>4</v>
      </c>
      <c r="K90" s="62"/>
      <c r="L90" s="62"/>
      <c r="M90" s="62"/>
      <c r="N90" s="62"/>
      <c r="O90" s="62">
        <v>0</v>
      </c>
      <c r="P90" s="62">
        <v>100</v>
      </c>
      <c r="Q90" s="62"/>
      <c r="R90" s="62">
        <v>190</v>
      </c>
      <c r="S90" s="62">
        <v>0</v>
      </c>
      <c r="T90" s="62"/>
      <c r="U90" s="62">
        <v>0</v>
      </c>
      <c r="V90" s="13">
        <v>84</v>
      </c>
      <c r="X90" s="48">
        <f t="shared" si="4"/>
        <v>294</v>
      </c>
      <c r="Y90" s="131">
        <f t="shared" si="5"/>
        <v>726.18000000000006</v>
      </c>
    </row>
    <row r="91" spans="2:25" ht="90" customHeight="1" x14ac:dyDescent="0.25">
      <c r="B91" s="13">
        <v>85</v>
      </c>
      <c r="C91" s="20" t="s">
        <v>149</v>
      </c>
      <c r="D91" s="6" t="s">
        <v>26</v>
      </c>
      <c r="E91" s="23" t="s">
        <v>110</v>
      </c>
      <c r="F91" s="10">
        <v>1.95</v>
      </c>
      <c r="G91" s="62">
        <v>0</v>
      </c>
      <c r="H91" s="62"/>
      <c r="I91" s="62"/>
      <c r="J91" s="62">
        <v>0</v>
      </c>
      <c r="K91" s="62"/>
      <c r="L91" s="62"/>
      <c r="M91" s="62"/>
      <c r="N91" s="62"/>
      <c r="O91" s="62">
        <v>0</v>
      </c>
      <c r="P91" s="62">
        <v>100</v>
      </c>
      <c r="Q91" s="62"/>
      <c r="R91" s="62">
        <v>290</v>
      </c>
      <c r="S91" s="62">
        <v>0</v>
      </c>
      <c r="T91" s="62"/>
      <c r="U91" s="62">
        <v>0</v>
      </c>
      <c r="V91" s="13">
        <v>85</v>
      </c>
      <c r="X91" s="48">
        <f t="shared" si="4"/>
        <v>390</v>
      </c>
      <c r="Y91" s="131">
        <f t="shared" si="5"/>
        <v>760.5</v>
      </c>
    </row>
    <row r="92" spans="2:25" ht="60" hidden="1" customHeight="1" x14ac:dyDescent="0.25">
      <c r="B92" s="13">
        <v>86</v>
      </c>
      <c r="C92" s="26" t="s">
        <v>150</v>
      </c>
      <c r="D92" s="27" t="s">
        <v>26</v>
      </c>
      <c r="E92" s="28" t="s">
        <v>27</v>
      </c>
      <c r="F92" s="29">
        <v>0</v>
      </c>
      <c r="G92" s="62">
        <v>0</v>
      </c>
      <c r="H92" s="62"/>
      <c r="I92" s="62"/>
      <c r="J92" s="62">
        <v>150</v>
      </c>
      <c r="K92" s="62"/>
      <c r="L92" s="62"/>
      <c r="M92" s="62"/>
      <c r="N92" s="62"/>
      <c r="O92" s="62">
        <v>0</v>
      </c>
      <c r="P92" s="62">
        <v>1000</v>
      </c>
      <c r="Q92" s="62"/>
      <c r="R92" s="62">
        <v>310</v>
      </c>
      <c r="S92" s="62">
        <v>1000</v>
      </c>
      <c r="T92" s="62"/>
      <c r="U92" s="62">
        <v>348</v>
      </c>
      <c r="V92" s="13">
        <v>86</v>
      </c>
      <c r="X92" s="48">
        <f t="shared" si="4"/>
        <v>2808</v>
      </c>
      <c r="Y92" s="128">
        <f t="shared" si="5"/>
        <v>0</v>
      </c>
    </row>
    <row r="93" spans="2:25" ht="60" hidden="1" customHeight="1" x14ac:dyDescent="0.25">
      <c r="B93" s="13">
        <v>87</v>
      </c>
      <c r="C93" s="26" t="s">
        <v>151</v>
      </c>
      <c r="D93" s="27" t="s">
        <v>26</v>
      </c>
      <c r="E93" s="28" t="s">
        <v>27</v>
      </c>
      <c r="F93" s="29">
        <v>0</v>
      </c>
      <c r="G93" s="62">
        <v>0</v>
      </c>
      <c r="H93" s="62"/>
      <c r="I93" s="62"/>
      <c r="J93" s="62">
        <v>250</v>
      </c>
      <c r="K93" s="62"/>
      <c r="L93" s="62"/>
      <c r="M93" s="62"/>
      <c r="N93" s="62"/>
      <c r="O93" s="62">
        <v>0</v>
      </c>
      <c r="P93" s="62">
        <v>1000</v>
      </c>
      <c r="Q93" s="62"/>
      <c r="R93" s="62">
        <v>510</v>
      </c>
      <c r="S93" s="62">
        <v>1000</v>
      </c>
      <c r="T93" s="62"/>
      <c r="U93" s="62">
        <v>368</v>
      </c>
      <c r="V93" s="13">
        <v>87</v>
      </c>
      <c r="X93" s="48">
        <f t="shared" si="4"/>
        <v>3128</v>
      </c>
      <c r="Y93" s="128">
        <f t="shared" si="5"/>
        <v>0</v>
      </c>
    </row>
    <row r="94" spans="2:25" ht="150" customHeight="1" x14ac:dyDescent="0.25">
      <c r="B94" s="13">
        <v>88</v>
      </c>
      <c r="C94" s="20" t="s">
        <v>152</v>
      </c>
      <c r="D94" s="6" t="s">
        <v>26</v>
      </c>
      <c r="E94" s="23" t="s">
        <v>80</v>
      </c>
      <c r="F94" s="10">
        <v>9.42</v>
      </c>
      <c r="G94" s="62">
        <v>0</v>
      </c>
      <c r="H94" s="62"/>
      <c r="I94" s="62"/>
      <c r="J94" s="62">
        <v>23</v>
      </c>
      <c r="K94" s="62"/>
      <c r="L94" s="62"/>
      <c r="M94" s="62"/>
      <c r="N94" s="62"/>
      <c r="O94" s="62">
        <v>0</v>
      </c>
      <c r="P94" s="62">
        <v>50</v>
      </c>
      <c r="Q94" s="62"/>
      <c r="R94" s="62">
        <v>0</v>
      </c>
      <c r="S94" s="62">
        <v>0</v>
      </c>
      <c r="T94" s="62"/>
      <c r="U94" s="62">
        <v>0</v>
      </c>
      <c r="V94" s="13">
        <v>88</v>
      </c>
      <c r="X94" s="48">
        <f t="shared" si="4"/>
        <v>73</v>
      </c>
      <c r="Y94" s="131">
        <f t="shared" si="5"/>
        <v>687.66</v>
      </c>
    </row>
    <row r="95" spans="2:25" ht="150" customHeight="1" x14ac:dyDescent="0.25">
      <c r="B95" s="13">
        <v>89</v>
      </c>
      <c r="C95" s="20" t="s">
        <v>153</v>
      </c>
      <c r="D95" s="6" t="s">
        <v>26</v>
      </c>
      <c r="E95" s="23" t="s">
        <v>80</v>
      </c>
      <c r="F95" s="10">
        <v>8.9</v>
      </c>
      <c r="G95" s="62">
        <v>0</v>
      </c>
      <c r="H95" s="62"/>
      <c r="I95" s="62"/>
      <c r="J95" s="62">
        <v>0</v>
      </c>
      <c r="K95" s="62"/>
      <c r="L95" s="62"/>
      <c r="M95" s="62"/>
      <c r="N95" s="62"/>
      <c r="O95" s="62">
        <v>0</v>
      </c>
      <c r="P95" s="62">
        <v>50</v>
      </c>
      <c r="Q95" s="62"/>
      <c r="R95" s="62">
        <v>0</v>
      </c>
      <c r="S95" s="62">
        <v>0</v>
      </c>
      <c r="T95" s="62"/>
      <c r="U95" s="62">
        <v>0</v>
      </c>
      <c r="V95" s="13">
        <v>89</v>
      </c>
      <c r="X95" s="48">
        <f t="shared" si="4"/>
        <v>50</v>
      </c>
      <c r="Y95" s="131">
        <f t="shared" si="5"/>
        <v>445</v>
      </c>
    </row>
    <row r="96" spans="2:25" ht="90" customHeight="1" x14ac:dyDescent="0.25">
      <c r="B96" s="13">
        <v>90</v>
      </c>
      <c r="C96" s="20" t="s">
        <v>154</v>
      </c>
      <c r="D96" s="6" t="s">
        <v>26</v>
      </c>
      <c r="E96" s="23" t="s">
        <v>80</v>
      </c>
      <c r="F96" s="10">
        <v>2.11</v>
      </c>
      <c r="G96" s="62">
        <v>0</v>
      </c>
      <c r="H96" s="62"/>
      <c r="I96" s="62"/>
      <c r="J96" s="62">
        <v>0</v>
      </c>
      <c r="K96" s="62"/>
      <c r="L96" s="62"/>
      <c r="M96" s="62"/>
      <c r="N96" s="62"/>
      <c r="O96" s="62">
        <v>0</v>
      </c>
      <c r="P96" s="62">
        <v>100</v>
      </c>
      <c r="Q96" s="62"/>
      <c r="R96" s="62">
        <v>60</v>
      </c>
      <c r="S96" s="62">
        <v>0</v>
      </c>
      <c r="T96" s="62"/>
      <c r="U96" s="62">
        <v>0</v>
      </c>
      <c r="V96" s="13">
        <v>90</v>
      </c>
      <c r="X96" s="48">
        <f t="shared" si="4"/>
        <v>160</v>
      </c>
      <c r="Y96" s="131">
        <f t="shared" si="5"/>
        <v>337.59999999999997</v>
      </c>
    </row>
    <row r="97" spans="2:25" ht="90" customHeight="1" x14ac:dyDescent="0.25">
      <c r="B97" s="13">
        <v>91</v>
      </c>
      <c r="C97" s="20" t="s">
        <v>155</v>
      </c>
      <c r="D97" s="6" t="s">
        <v>26</v>
      </c>
      <c r="E97" s="23" t="s">
        <v>80</v>
      </c>
      <c r="F97" s="10">
        <v>3.39</v>
      </c>
      <c r="G97" s="62">
        <v>0</v>
      </c>
      <c r="H97" s="62"/>
      <c r="I97" s="62"/>
      <c r="J97" s="62">
        <v>0</v>
      </c>
      <c r="K97" s="62"/>
      <c r="L97" s="62"/>
      <c r="M97" s="62"/>
      <c r="N97" s="62"/>
      <c r="O97" s="62">
        <v>0</v>
      </c>
      <c r="P97" s="62">
        <v>100</v>
      </c>
      <c r="Q97" s="62"/>
      <c r="R97" s="62">
        <v>40</v>
      </c>
      <c r="S97" s="62">
        <v>0</v>
      </c>
      <c r="T97" s="62"/>
      <c r="U97" s="62">
        <v>0</v>
      </c>
      <c r="V97" s="13">
        <v>91</v>
      </c>
      <c r="X97" s="48">
        <f t="shared" si="4"/>
        <v>140</v>
      </c>
      <c r="Y97" s="131">
        <f t="shared" si="5"/>
        <v>474.6</v>
      </c>
    </row>
  </sheetData>
  <autoFilter ref="A6:AD97" xr:uid="{00000000-0001-0000-0800-000000000000}">
    <filterColumn colId="4">
      <filters>
        <filter val="EFICILUX - 26.503.796/0001-99"/>
        <filter val="FCA MATERIAIS ELÉTRICOS - 22.745.664/0001-12"/>
        <filter val="I.R. MATERIAIS ELÉTRICOS - 33.149.502/0001-38"/>
        <filter val="ISOLUX COMERCIAL - 10.229.307/0001-12"/>
        <filter val="LEONARDO FRANCISCO - 31.724.820/0001-50"/>
        <filter val="MIX REPRESENTAÇÕES - 34.641.081/0001-20"/>
        <filter val="S.A DE JESUS _x000a_21.896.826/0001-50"/>
        <filter val="SZATA - 42.883.960/0001-97"/>
        <filter val="VOGLIO IMPORTADORA - 47.171.447/0001-97"/>
      </filters>
    </filterColumn>
  </autoFilter>
  <conditionalFormatting sqref="G7:U97">
    <cfRule type="cellIs" dxfId="50" priority="1" operator="lessThanOrEqual">
      <formula>0</formula>
    </cfRule>
    <cfRule type="cellIs" dxfId="49" priority="2" operator="lessThanOrEqual">
      <formula>0</formula>
    </cfRule>
  </conditionalFormatting>
  <conditionalFormatting sqref="G98:U1048576">
    <cfRule type="cellIs" dxfId="48" priority="3" operator="equal">
      <formula>0</formula>
    </cfRule>
  </conditionalFormatting>
  <printOptions horizontalCentered="1"/>
  <pageMargins left="0.39370078740157483" right="0.39370078740157483" top="0.39370078740157483" bottom="0.39370078740157483"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EEF57-B7F9-4655-9A5F-410F8D29B1BD}">
  <sheetPr filterMode="1"/>
  <dimension ref="B1:Y121"/>
  <sheetViews>
    <sheetView zoomScale="70" zoomScaleNormal="70" workbookViewId="0">
      <selection activeCell="AF16" sqref="AF16"/>
    </sheetView>
  </sheetViews>
  <sheetFormatPr defaultRowHeight="15.75" x14ac:dyDescent="0.25"/>
  <cols>
    <col min="2" max="2" width="9.375" customWidth="1"/>
    <col min="3" max="3" width="80.625" customWidth="1"/>
    <col min="4" max="4" width="17.625" customWidth="1"/>
    <col min="5" max="5" width="21.625" customWidth="1"/>
    <col min="6" max="6" width="12" customWidth="1"/>
    <col min="7" max="8" width="0" hidden="1" customWidth="1"/>
    <col min="9" max="9" width="8" customWidth="1"/>
    <col min="10" max="14" width="9" hidden="1" customWidth="1"/>
    <col min="17" max="17" width="8" customWidth="1"/>
    <col min="20" max="20" width="8" customWidth="1"/>
    <col min="22" max="22" width="9.375" customWidth="1"/>
    <col min="23" max="23" width="2.25" customWidth="1"/>
    <col min="24" max="24" width="13.625" hidden="1" customWidth="1"/>
    <col min="25" max="25" width="15.75" hidden="1" customWidth="1"/>
  </cols>
  <sheetData>
    <row r="1" spans="2:25" x14ac:dyDescent="0.25">
      <c r="C1" s="65" t="s">
        <v>157</v>
      </c>
      <c r="D1" s="64"/>
      <c r="E1" s="64"/>
    </row>
    <row r="2" spans="2:25" x14ac:dyDescent="0.25">
      <c r="B2" s="7" t="s">
        <v>24</v>
      </c>
      <c r="C2" s="18" t="s">
        <v>158</v>
      </c>
      <c r="D2" s="99">
        <v>45208</v>
      </c>
      <c r="E2" s="22"/>
      <c r="F2" s="9"/>
      <c r="G2" s="4"/>
      <c r="H2" s="4"/>
      <c r="I2" s="4"/>
      <c r="J2" s="4"/>
      <c r="K2" s="4"/>
      <c r="L2" s="4"/>
      <c r="M2" s="4"/>
      <c r="N2" s="4"/>
      <c r="O2" s="4"/>
      <c r="P2" s="4"/>
      <c r="Q2" s="4"/>
      <c r="R2" s="4"/>
      <c r="S2" s="4"/>
      <c r="T2" s="4"/>
      <c r="U2" s="4"/>
      <c r="V2" s="4"/>
      <c r="W2" s="5"/>
      <c r="X2" s="36"/>
      <c r="Y2" s="51"/>
    </row>
    <row r="3" spans="2:25" x14ac:dyDescent="0.25">
      <c r="B3" s="8"/>
      <c r="C3" s="21"/>
      <c r="D3" s="4"/>
      <c r="E3" s="22"/>
      <c r="F3" s="9"/>
      <c r="G3" s="25">
        <f t="shared" ref="G3:H3" si="0">SUM(G5:G95)</f>
        <v>0</v>
      </c>
      <c r="H3" s="25">
        <f t="shared" si="0"/>
        <v>0</v>
      </c>
      <c r="I3" s="25">
        <f t="shared" ref="I3:Q3" si="1">SUM(I5:I121)</f>
        <v>250</v>
      </c>
      <c r="J3" s="25">
        <f t="shared" si="1"/>
        <v>0</v>
      </c>
      <c r="K3" s="25">
        <f t="shared" si="1"/>
        <v>0</v>
      </c>
      <c r="L3" s="25">
        <f t="shared" si="1"/>
        <v>0</v>
      </c>
      <c r="M3" s="25">
        <f t="shared" si="1"/>
        <v>0</v>
      </c>
      <c r="N3" s="25">
        <f t="shared" si="1"/>
        <v>0</v>
      </c>
      <c r="O3" s="25">
        <f t="shared" si="1"/>
        <v>1203</v>
      </c>
      <c r="P3" s="25">
        <f t="shared" si="1"/>
        <v>471</v>
      </c>
      <c r="Q3" s="25">
        <f t="shared" si="1"/>
        <v>2012</v>
      </c>
      <c r="R3" s="25">
        <f>SUM(R5:R121)</f>
        <v>1175</v>
      </c>
      <c r="S3" s="25">
        <f t="shared" ref="S3:U3" si="2">SUM(S5:S121)</f>
        <v>170</v>
      </c>
      <c r="T3" s="25">
        <f t="shared" si="2"/>
        <v>989</v>
      </c>
      <c r="U3" s="25">
        <f t="shared" si="2"/>
        <v>584</v>
      </c>
      <c r="V3" s="4"/>
      <c r="W3" s="5"/>
      <c r="X3" s="39">
        <f>SUM(X5:X121)</f>
        <v>6854</v>
      </c>
      <c r="Y3" s="40">
        <f>SUM(Y5:Y121)</f>
        <v>106363.97999999998</v>
      </c>
    </row>
    <row r="4" spans="2:25" ht="25.5" x14ac:dyDescent="0.25">
      <c r="B4" s="41" t="s">
        <v>4</v>
      </c>
      <c r="C4" s="41" t="s">
        <v>5</v>
      </c>
      <c r="D4" s="41" t="s">
        <v>6</v>
      </c>
      <c r="E4" s="41" t="s">
        <v>7</v>
      </c>
      <c r="F4" s="42" t="s">
        <v>8</v>
      </c>
      <c r="G4" s="41" t="s">
        <v>9</v>
      </c>
      <c r="H4" s="41" t="s">
        <v>10</v>
      </c>
      <c r="I4" s="41" t="s">
        <v>11</v>
      </c>
      <c r="J4" s="41" t="s">
        <v>12</v>
      </c>
      <c r="K4" s="41" t="s">
        <v>13</v>
      </c>
      <c r="L4" s="41" t="s">
        <v>14</v>
      </c>
      <c r="M4" s="41" t="s">
        <v>15</v>
      </c>
      <c r="N4" s="41" t="s">
        <v>16</v>
      </c>
      <c r="O4" s="41" t="s">
        <v>17</v>
      </c>
      <c r="P4" s="41" t="s">
        <v>18</v>
      </c>
      <c r="Q4" s="41" t="s">
        <v>19</v>
      </c>
      <c r="R4" s="41" t="s">
        <v>20</v>
      </c>
      <c r="S4" s="41" t="s">
        <v>21</v>
      </c>
      <c r="T4" s="41" t="s">
        <v>22</v>
      </c>
      <c r="U4" s="41" t="s">
        <v>23</v>
      </c>
      <c r="V4" s="41" t="s">
        <v>4</v>
      </c>
      <c r="W4" s="3"/>
      <c r="X4" s="43" t="s">
        <v>25</v>
      </c>
      <c r="Y4" s="52" t="s">
        <v>159</v>
      </c>
    </row>
    <row r="5" spans="2:25" ht="30" x14ac:dyDescent="0.25">
      <c r="B5" s="45">
        <v>1</v>
      </c>
      <c r="C5" s="20" t="s">
        <v>160</v>
      </c>
      <c r="D5" s="6" t="s">
        <v>26</v>
      </c>
      <c r="E5" s="46" t="s">
        <v>161</v>
      </c>
      <c r="F5" s="47">
        <v>52.73</v>
      </c>
      <c r="G5" s="30"/>
      <c r="H5" s="24"/>
      <c r="I5" s="62">
        <v>0</v>
      </c>
      <c r="J5" s="62">
        <v>0</v>
      </c>
      <c r="K5" s="62">
        <v>0</v>
      </c>
      <c r="L5" s="62">
        <v>0</v>
      </c>
      <c r="M5" s="62">
        <v>0</v>
      </c>
      <c r="N5" s="62">
        <v>0</v>
      </c>
      <c r="O5" s="62">
        <v>0</v>
      </c>
      <c r="P5" s="62">
        <v>0</v>
      </c>
      <c r="Q5" s="62">
        <v>0</v>
      </c>
      <c r="R5" s="62">
        <v>0</v>
      </c>
      <c r="S5" s="62">
        <v>0</v>
      </c>
      <c r="T5" s="62">
        <v>20</v>
      </c>
      <c r="U5" s="62">
        <v>0</v>
      </c>
      <c r="V5" s="45">
        <v>1</v>
      </c>
      <c r="W5" s="5"/>
      <c r="X5" s="48">
        <f t="shared" ref="X5:X68" si="3">SUM(G5:U5)</f>
        <v>20</v>
      </c>
      <c r="Y5" s="53">
        <f t="shared" ref="Y5:Y68" si="4">F5*X5</f>
        <v>1054.5999999999999</v>
      </c>
    </row>
    <row r="6" spans="2:25" hidden="1" x14ac:dyDescent="0.25">
      <c r="B6" s="45">
        <v>2</v>
      </c>
      <c r="C6" s="20" t="s">
        <v>162</v>
      </c>
      <c r="D6" s="6" t="s">
        <v>163</v>
      </c>
      <c r="E6" s="54" t="s">
        <v>27</v>
      </c>
      <c r="F6" s="47">
        <v>0</v>
      </c>
      <c r="G6" s="30"/>
      <c r="H6" s="24"/>
      <c r="I6" s="62">
        <v>0</v>
      </c>
      <c r="J6" s="62"/>
      <c r="K6" s="62"/>
      <c r="L6" s="62"/>
      <c r="M6" s="62"/>
      <c r="N6" s="62"/>
      <c r="O6" s="62">
        <v>10</v>
      </c>
      <c r="P6" s="62">
        <v>0</v>
      </c>
      <c r="Q6" s="62">
        <v>0</v>
      </c>
      <c r="R6" s="62">
        <v>0</v>
      </c>
      <c r="S6" s="62">
        <v>0</v>
      </c>
      <c r="T6" s="62">
        <v>0</v>
      </c>
      <c r="U6" s="62">
        <v>0</v>
      </c>
      <c r="V6" s="45">
        <v>2</v>
      </c>
      <c r="W6" s="5"/>
      <c r="X6" s="48">
        <f t="shared" si="3"/>
        <v>10</v>
      </c>
      <c r="Y6" s="53">
        <f t="shared" si="4"/>
        <v>0</v>
      </c>
    </row>
    <row r="7" spans="2:25" ht="25.5" x14ac:dyDescent="0.25">
      <c r="B7" s="45">
        <v>3</v>
      </c>
      <c r="C7" s="20" t="s">
        <v>164</v>
      </c>
      <c r="D7" s="6" t="s">
        <v>165</v>
      </c>
      <c r="E7" s="55" t="s">
        <v>166</v>
      </c>
      <c r="F7" s="47">
        <v>6.5</v>
      </c>
      <c r="G7" s="30"/>
      <c r="H7" s="24"/>
      <c r="I7" s="62">
        <v>0</v>
      </c>
      <c r="J7" s="62"/>
      <c r="K7" s="62"/>
      <c r="L7" s="62"/>
      <c r="M7" s="62"/>
      <c r="N7" s="62"/>
      <c r="O7" s="62">
        <v>10</v>
      </c>
      <c r="P7" s="62">
        <v>0</v>
      </c>
      <c r="Q7" s="62">
        <v>0</v>
      </c>
      <c r="R7" s="62">
        <v>0</v>
      </c>
      <c r="S7" s="62">
        <v>0</v>
      </c>
      <c r="T7" s="62">
        <v>0</v>
      </c>
      <c r="U7" s="62">
        <v>0</v>
      </c>
      <c r="V7" s="45">
        <v>3</v>
      </c>
      <c r="W7" s="5"/>
      <c r="X7" s="48">
        <f t="shared" si="3"/>
        <v>10</v>
      </c>
      <c r="Y7" s="53">
        <f t="shared" si="4"/>
        <v>65</v>
      </c>
    </row>
    <row r="8" spans="2:25" ht="25.5" x14ac:dyDescent="0.25">
      <c r="B8" s="45">
        <v>4</v>
      </c>
      <c r="C8" s="20" t="s">
        <v>167</v>
      </c>
      <c r="D8" s="6" t="s">
        <v>26</v>
      </c>
      <c r="E8" s="55" t="s">
        <v>168</v>
      </c>
      <c r="F8" s="47">
        <v>4.5</v>
      </c>
      <c r="G8" s="30"/>
      <c r="H8" s="24"/>
      <c r="I8" s="62">
        <v>0</v>
      </c>
      <c r="J8" s="62"/>
      <c r="K8" s="62"/>
      <c r="L8" s="62"/>
      <c r="M8" s="62"/>
      <c r="N8" s="62"/>
      <c r="O8" s="62">
        <v>5</v>
      </c>
      <c r="P8" s="62">
        <v>0</v>
      </c>
      <c r="Q8" s="62">
        <v>0</v>
      </c>
      <c r="R8" s="62">
        <v>0</v>
      </c>
      <c r="S8" s="62">
        <v>0</v>
      </c>
      <c r="T8" s="62">
        <v>0</v>
      </c>
      <c r="U8" s="62">
        <v>14</v>
      </c>
      <c r="V8" s="45">
        <v>4</v>
      </c>
      <c r="W8" s="5"/>
      <c r="X8" s="48">
        <f t="shared" si="3"/>
        <v>19</v>
      </c>
      <c r="Y8" s="53">
        <f t="shared" si="4"/>
        <v>85.5</v>
      </c>
    </row>
    <row r="9" spans="2:25" ht="25.5" x14ac:dyDescent="0.25">
      <c r="B9" s="45">
        <v>5</v>
      </c>
      <c r="C9" s="20" t="s">
        <v>169</v>
      </c>
      <c r="D9" s="6" t="s">
        <v>26</v>
      </c>
      <c r="E9" s="55" t="s">
        <v>170</v>
      </c>
      <c r="F9" s="47">
        <v>4.53</v>
      </c>
      <c r="G9" s="30"/>
      <c r="H9" s="24"/>
      <c r="I9" s="62">
        <v>0</v>
      </c>
      <c r="J9" s="62"/>
      <c r="K9" s="62"/>
      <c r="L9" s="62"/>
      <c r="M9" s="62"/>
      <c r="N9" s="62"/>
      <c r="O9" s="62">
        <v>0</v>
      </c>
      <c r="P9" s="62">
        <v>0</v>
      </c>
      <c r="Q9" s="62">
        <v>0</v>
      </c>
      <c r="R9" s="62">
        <v>0</v>
      </c>
      <c r="S9" s="62">
        <v>0</v>
      </c>
      <c r="T9" s="62">
        <v>10</v>
      </c>
      <c r="U9" s="62">
        <v>0</v>
      </c>
      <c r="V9" s="45">
        <v>5</v>
      </c>
      <c r="W9" s="5"/>
      <c r="X9" s="48">
        <f t="shared" si="3"/>
        <v>10</v>
      </c>
      <c r="Y9" s="53">
        <f t="shared" si="4"/>
        <v>45.300000000000004</v>
      </c>
    </row>
    <row r="10" spans="2:25" ht="25.5" hidden="1" x14ac:dyDescent="0.25">
      <c r="B10" s="45">
        <v>6</v>
      </c>
      <c r="C10" s="20" t="s">
        <v>171</v>
      </c>
      <c r="D10" s="6" t="s">
        <v>26</v>
      </c>
      <c r="E10" s="54" t="s">
        <v>27</v>
      </c>
      <c r="F10" s="47">
        <v>0</v>
      </c>
      <c r="G10" s="30"/>
      <c r="H10" s="24"/>
      <c r="I10" s="62">
        <v>0</v>
      </c>
      <c r="J10" s="62"/>
      <c r="K10" s="62"/>
      <c r="L10" s="62"/>
      <c r="M10" s="62"/>
      <c r="N10" s="62"/>
      <c r="O10" s="62">
        <v>5</v>
      </c>
      <c r="P10" s="62">
        <v>0</v>
      </c>
      <c r="Q10" s="62">
        <v>0</v>
      </c>
      <c r="R10" s="62">
        <v>0</v>
      </c>
      <c r="S10" s="62">
        <v>0</v>
      </c>
      <c r="T10" s="62">
        <v>0</v>
      </c>
      <c r="U10" s="62">
        <v>0</v>
      </c>
      <c r="V10" s="45">
        <v>6</v>
      </c>
      <c r="W10" s="5"/>
      <c r="X10" s="48">
        <f t="shared" si="3"/>
        <v>5</v>
      </c>
      <c r="Y10" s="53">
        <f t="shared" si="4"/>
        <v>0</v>
      </c>
    </row>
    <row r="11" spans="2:25" ht="25.5" x14ac:dyDescent="0.25">
      <c r="B11" s="45">
        <v>7</v>
      </c>
      <c r="C11" s="20" t="s">
        <v>172</v>
      </c>
      <c r="D11" s="6" t="s">
        <v>26</v>
      </c>
      <c r="E11" s="55" t="s">
        <v>173</v>
      </c>
      <c r="F11" s="47">
        <v>4.6900000000000004</v>
      </c>
      <c r="G11" s="30"/>
      <c r="H11" s="24"/>
      <c r="I11" s="62">
        <v>0</v>
      </c>
      <c r="J11" s="62"/>
      <c r="K11" s="62"/>
      <c r="L11" s="62"/>
      <c r="M11" s="62"/>
      <c r="N11" s="62"/>
      <c r="O11" s="62">
        <v>0</v>
      </c>
      <c r="P11" s="62">
        <v>0</v>
      </c>
      <c r="Q11" s="62">
        <v>0</v>
      </c>
      <c r="R11" s="62">
        <v>0</v>
      </c>
      <c r="S11" s="62">
        <v>0</v>
      </c>
      <c r="T11" s="62">
        <v>0</v>
      </c>
      <c r="U11" s="62">
        <v>0</v>
      </c>
      <c r="V11" s="45">
        <v>7</v>
      </c>
      <c r="W11" s="5"/>
      <c r="X11" s="48">
        <f t="shared" si="3"/>
        <v>0</v>
      </c>
      <c r="Y11" s="53">
        <f t="shared" si="4"/>
        <v>0</v>
      </c>
    </row>
    <row r="12" spans="2:25" ht="25.5" x14ac:dyDescent="0.25">
      <c r="B12" s="45">
        <v>8</v>
      </c>
      <c r="C12" s="20" t="s">
        <v>174</v>
      </c>
      <c r="D12" s="6" t="s">
        <v>175</v>
      </c>
      <c r="E12" s="55" t="s">
        <v>176</v>
      </c>
      <c r="F12" s="47">
        <v>26.19</v>
      </c>
      <c r="G12" s="30"/>
      <c r="H12" s="24"/>
      <c r="I12" s="62">
        <v>0</v>
      </c>
      <c r="J12" s="62"/>
      <c r="K12" s="62"/>
      <c r="L12" s="62"/>
      <c r="M12" s="62"/>
      <c r="N12" s="62"/>
      <c r="O12" s="62">
        <v>1</v>
      </c>
      <c r="P12" s="62">
        <v>0</v>
      </c>
      <c r="Q12" s="62">
        <v>10</v>
      </c>
      <c r="R12" s="62">
        <v>2</v>
      </c>
      <c r="S12" s="62">
        <v>0</v>
      </c>
      <c r="T12" s="62">
        <v>6</v>
      </c>
      <c r="U12" s="62">
        <v>0</v>
      </c>
      <c r="V12" s="45">
        <v>8</v>
      </c>
      <c r="W12" s="5"/>
      <c r="X12" s="48">
        <f t="shared" si="3"/>
        <v>19</v>
      </c>
      <c r="Y12" s="53">
        <f t="shared" si="4"/>
        <v>497.61</v>
      </c>
    </row>
    <row r="13" spans="2:25" ht="25.5" x14ac:dyDescent="0.25">
      <c r="B13" s="45">
        <v>9</v>
      </c>
      <c r="C13" s="20" t="s">
        <v>177</v>
      </c>
      <c r="D13" s="6" t="s">
        <v>178</v>
      </c>
      <c r="E13" s="55" t="s">
        <v>170</v>
      </c>
      <c r="F13" s="47">
        <v>20</v>
      </c>
      <c r="G13" s="30"/>
      <c r="H13" s="24"/>
      <c r="I13" s="62">
        <v>10</v>
      </c>
      <c r="J13" s="62"/>
      <c r="K13" s="62"/>
      <c r="L13" s="62"/>
      <c r="M13" s="62"/>
      <c r="N13" s="62"/>
      <c r="O13" s="62">
        <v>5</v>
      </c>
      <c r="P13" s="62">
        <v>5</v>
      </c>
      <c r="Q13" s="62">
        <v>12</v>
      </c>
      <c r="R13" s="62">
        <v>0</v>
      </c>
      <c r="S13" s="62">
        <v>0</v>
      </c>
      <c r="T13" s="62">
        <v>0</v>
      </c>
      <c r="U13" s="62">
        <v>0</v>
      </c>
      <c r="V13" s="45">
        <v>9</v>
      </c>
      <c r="W13" s="5"/>
      <c r="X13" s="48">
        <f t="shared" si="3"/>
        <v>32</v>
      </c>
      <c r="Y13" s="53">
        <f t="shared" si="4"/>
        <v>640</v>
      </c>
    </row>
    <row r="14" spans="2:25" ht="51" hidden="1" x14ac:dyDescent="0.25">
      <c r="B14" s="45">
        <v>10</v>
      </c>
      <c r="C14" s="20" t="s">
        <v>179</v>
      </c>
      <c r="D14" s="6" t="s">
        <v>180</v>
      </c>
      <c r="E14" s="54" t="s">
        <v>27</v>
      </c>
      <c r="F14" s="47">
        <v>0</v>
      </c>
      <c r="G14" s="30"/>
      <c r="H14" s="24"/>
      <c r="I14" s="62">
        <v>0</v>
      </c>
      <c r="J14" s="62"/>
      <c r="K14" s="62"/>
      <c r="L14" s="62"/>
      <c r="M14" s="62"/>
      <c r="N14" s="62"/>
      <c r="O14" s="62">
        <v>0</v>
      </c>
      <c r="P14" s="62">
        <v>0</v>
      </c>
      <c r="Q14" s="62">
        <v>30</v>
      </c>
      <c r="R14" s="62">
        <v>0</v>
      </c>
      <c r="S14" s="62">
        <v>20</v>
      </c>
      <c r="T14" s="62">
        <v>0</v>
      </c>
      <c r="U14" s="62">
        <v>0</v>
      </c>
      <c r="V14" s="45">
        <v>10</v>
      </c>
      <c r="W14" s="5"/>
      <c r="X14" s="48">
        <f t="shared" si="3"/>
        <v>50</v>
      </c>
      <c r="Y14" s="53">
        <f t="shared" si="4"/>
        <v>0</v>
      </c>
    </row>
    <row r="15" spans="2:25" ht="25.5" x14ac:dyDescent="0.25">
      <c r="B15" s="45">
        <v>11</v>
      </c>
      <c r="C15" s="20" t="s">
        <v>181</v>
      </c>
      <c r="D15" s="6" t="s">
        <v>26</v>
      </c>
      <c r="E15" s="55" t="s">
        <v>173</v>
      </c>
      <c r="F15" s="47">
        <v>3.1</v>
      </c>
      <c r="G15" s="30"/>
      <c r="H15" s="24"/>
      <c r="I15" s="62">
        <v>0</v>
      </c>
      <c r="J15" s="62"/>
      <c r="K15" s="62"/>
      <c r="L15" s="62"/>
      <c r="M15" s="62"/>
      <c r="N15" s="62"/>
      <c r="O15" s="62">
        <v>0</v>
      </c>
      <c r="P15" s="62">
        <v>200</v>
      </c>
      <c r="Q15" s="62">
        <v>300</v>
      </c>
      <c r="R15" s="62">
        <v>48</v>
      </c>
      <c r="S15" s="62">
        <v>0</v>
      </c>
      <c r="T15" s="62">
        <v>20</v>
      </c>
      <c r="U15" s="62">
        <v>0</v>
      </c>
      <c r="V15" s="45">
        <v>11</v>
      </c>
      <c r="W15" s="5"/>
      <c r="X15" s="48">
        <f t="shared" si="3"/>
        <v>568</v>
      </c>
      <c r="Y15" s="53">
        <f t="shared" si="4"/>
        <v>1760.8</v>
      </c>
    </row>
    <row r="16" spans="2:25" ht="38.25" hidden="1" x14ac:dyDescent="0.25">
      <c r="B16" s="45">
        <v>12</v>
      </c>
      <c r="C16" s="20" t="s">
        <v>182</v>
      </c>
      <c r="D16" s="6" t="s">
        <v>26</v>
      </c>
      <c r="E16" s="54" t="s">
        <v>183</v>
      </c>
      <c r="F16" s="47">
        <v>0</v>
      </c>
      <c r="G16" s="30"/>
      <c r="H16" s="24"/>
      <c r="I16" s="62">
        <v>0</v>
      </c>
      <c r="J16" s="62"/>
      <c r="K16" s="62"/>
      <c r="L16" s="62"/>
      <c r="M16" s="62"/>
      <c r="N16" s="62"/>
      <c r="O16" s="62">
        <v>0</v>
      </c>
      <c r="P16" s="62">
        <v>0</v>
      </c>
      <c r="Q16" s="62">
        <v>200</v>
      </c>
      <c r="R16" s="62">
        <v>48</v>
      </c>
      <c r="S16" s="62">
        <v>0</v>
      </c>
      <c r="T16" s="62">
        <v>20</v>
      </c>
      <c r="U16" s="62">
        <v>0</v>
      </c>
      <c r="V16" s="45">
        <v>12</v>
      </c>
      <c r="W16" s="5"/>
      <c r="X16" s="48">
        <f t="shared" si="3"/>
        <v>268</v>
      </c>
      <c r="Y16" s="53">
        <f t="shared" si="4"/>
        <v>0</v>
      </c>
    </row>
    <row r="17" spans="2:25" ht="25.5" hidden="1" x14ac:dyDescent="0.25">
      <c r="B17" s="45">
        <v>13</v>
      </c>
      <c r="C17" s="20" t="s">
        <v>184</v>
      </c>
      <c r="D17" s="6" t="s">
        <v>185</v>
      </c>
      <c r="E17" s="54" t="s">
        <v>27</v>
      </c>
      <c r="F17" s="47">
        <v>0</v>
      </c>
      <c r="G17" s="30"/>
      <c r="H17" s="24"/>
      <c r="I17" s="62">
        <v>0</v>
      </c>
      <c r="J17" s="62"/>
      <c r="K17" s="62"/>
      <c r="L17" s="62"/>
      <c r="M17" s="62"/>
      <c r="N17" s="62"/>
      <c r="O17" s="62">
        <v>0</v>
      </c>
      <c r="P17" s="62">
        <v>0</v>
      </c>
      <c r="Q17" s="62">
        <v>0</v>
      </c>
      <c r="R17" s="62">
        <v>0</v>
      </c>
      <c r="S17" s="62">
        <v>0</v>
      </c>
      <c r="T17" s="62">
        <v>2</v>
      </c>
      <c r="U17" s="62">
        <v>0</v>
      </c>
      <c r="V17" s="45">
        <v>13</v>
      </c>
      <c r="W17" s="5"/>
      <c r="X17" s="48">
        <f t="shared" si="3"/>
        <v>2</v>
      </c>
      <c r="Y17" s="53">
        <f t="shared" si="4"/>
        <v>0</v>
      </c>
    </row>
    <row r="18" spans="2:25" ht="38.25" hidden="1" x14ac:dyDescent="0.25">
      <c r="B18" s="45">
        <v>14</v>
      </c>
      <c r="C18" s="20" t="s">
        <v>186</v>
      </c>
      <c r="D18" s="6" t="s">
        <v>175</v>
      </c>
      <c r="E18" s="54" t="s">
        <v>27</v>
      </c>
      <c r="F18" s="47">
        <v>0</v>
      </c>
      <c r="G18" s="30"/>
      <c r="H18" s="24"/>
      <c r="I18" s="62">
        <v>0</v>
      </c>
      <c r="J18" s="62"/>
      <c r="K18" s="62"/>
      <c r="L18" s="62"/>
      <c r="M18" s="62"/>
      <c r="N18" s="62"/>
      <c r="O18" s="62">
        <v>0</v>
      </c>
      <c r="P18" s="62">
        <v>0</v>
      </c>
      <c r="Q18" s="62">
        <v>10</v>
      </c>
      <c r="R18" s="62">
        <v>2</v>
      </c>
      <c r="S18" s="62">
        <v>0</v>
      </c>
      <c r="T18" s="62">
        <v>5</v>
      </c>
      <c r="U18" s="62">
        <v>0</v>
      </c>
      <c r="V18" s="45">
        <v>14</v>
      </c>
      <c r="W18" s="5"/>
      <c r="X18" s="48">
        <f t="shared" si="3"/>
        <v>17</v>
      </c>
      <c r="Y18" s="53">
        <f t="shared" si="4"/>
        <v>0</v>
      </c>
    </row>
    <row r="19" spans="2:25" ht="38.25" hidden="1" x14ac:dyDescent="0.25">
      <c r="B19" s="45">
        <v>15</v>
      </c>
      <c r="C19" s="20" t="s">
        <v>187</v>
      </c>
      <c r="D19" s="6" t="s">
        <v>26</v>
      </c>
      <c r="E19" s="54" t="s">
        <v>27</v>
      </c>
      <c r="F19" s="47">
        <v>0</v>
      </c>
      <c r="G19" s="30"/>
      <c r="H19" s="24"/>
      <c r="I19" s="62">
        <v>0</v>
      </c>
      <c r="J19" s="62"/>
      <c r="K19" s="62"/>
      <c r="L19" s="62"/>
      <c r="M19" s="62"/>
      <c r="N19" s="62"/>
      <c r="O19" s="62">
        <v>20</v>
      </c>
      <c r="P19" s="62">
        <v>0</v>
      </c>
      <c r="Q19" s="62">
        <v>30</v>
      </c>
      <c r="R19" s="62">
        <v>12</v>
      </c>
      <c r="S19" s="62">
        <v>0</v>
      </c>
      <c r="T19" s="62">
        <v>10</v>
      </c>
      <c r="U19" s="62">
        <v>0</v>
      </c>
      <c r="V19" s="45">
        <v>15</v>
      </c>
      <c r="W19" s="5"/>
      <c r="X19" s="48">
        <f t="shared" si="3"/>
        <v>72</v>
      </c>
      <c r="Y19" s="53">
        <f t="shared" si="4"/>
        <v>0</v>
      </c>
    </row>
    <row r="20" spans="2:25" ht="38.25" hidden="1" x14ac:dyDescent="0.25">
      <c r="B20" s="45">
        <v>16</v>
      </c>
      <c r="C20" s="20" t="s">
        <v>188</v>
      </c>
      <c r="D20" s="6" t="s">
        <v>189</v>
      </c>
      <c r="E20" s="54" t="s">
        <v>27</v>
      </c>
      <c r="F20" s="47">
        <v>0</v>
      </c>
      <c r="G20" s="30"/>
      <c r="H20" s="24"/>
      <c r="I20" s="62">
        <v>0</v>
      </c>
      <c r="J20" s="62"/>
      <c r="K20" s="62"/>
      <c r="L20" s="62"/>
      <c r="M20" s="62"/>
      <c r="N20" s="62"/>
      <c r="O20" s="62">
        <v>0</v>
      </c>
      <c r="P20" s="62">
        <v>5</v>
      </c>
      <c r="Q20" s="62">
        <v>0</v>
      </c>
      <c r="R20" s="62">
        <v>0</v>
      </c>
      <c r="S20" s="62">
        <v>0</v>
      </c>
      <c r="T20" s="62">
        <v>2</v>
      </c>
      <c r="U20" s="62">
        <v>0</v>
      </c>
      <c r="V20" s="45">
        <v>16</v>
      </c>
      <c r="W20" s="5"/>
      <c r="X20" s="48">
        <f t="shared" si="3"/>
        <v>7</v>
      </c>
      <c r="Y20" s="53">
        <f t="shared" si="4"/>
        <v>0</v>
      </c>
    </row>
    <row r="21" spans="2:25" ht="25.5" x14ac:dyDescent="0.25">
      <c r="B21" s="45">
        <v>17</v>
      </c>
      <c r="C21" s="20" t="s">
        <v>190</v>
      </c>
      <c r="D21" s="6" t="s">
        <v>26</v>
      </c>
      <c r="E21" s="55" t="s">
        <v>170</v>
      </c>
      <c r="F21" s="47">
        <v>6.32</v>
      </c>
      <c r="G21" s="30"/>
      <c r="H21" s="24"/>
      <c r="I21" s="62">
        <v>100</v>
      </c>
      <c r="J21" s="62"/>
      <c r="K21" s="62"/>
      <c r="L21" s="62"/>
      <c r="M21" s="62"/>
      <c r="N21" s="62"/>
      <c r="O21" s="62">
        <v>0</v>
      </c>
      <c r="P21" s="62">
        <v>0</v>
      </c>
      <c r="Q21" s="62">
        <v>0</v>
      </c>
      <c r="R21" s="62">
        <v>24</v>
      </c>
      <c r="S21" s="62">
        <v>0</v>
      </c>
      <c r="T21" s="62">
        <v>0</v>
      </c>
      <c r="U21" s="62">
        <v>0</v>
      </c>
      <c r="V21" s="45">
        <v>17</v>
      </c>
      <c r="W21" s="5"/>
      <c r="X21" s="48">
        <f t="shared" si="3"/>
        <v>124</v>
      </c>
      <c r="Y21" s="53">
        <f t="shared" si="4"/>
        <v>783.68000000000006</v>
      </c>
    </row>
    <row r="22" spans="2:25" ht="25.5" x14ac:dyDescent="0.25">
      <c r="B22" s="45">
        <v>18</v>
      </c>
      <c r="C22" s="20" t="s">
        <v>191</v>
      </c>
      <c r="D22" s="6" t="s">
        <v>26</v>
      </c>
      <c r="E22" s="55" t="s">
        <v>192</v>
      </c>
      <c r="F22" s="47">
        <v>45.9</v>
      </c>
      <c r="G22" s="30"/>
      <c r="H22" s="24"/>
      <c r="I22" s="62">
        <v>0</v>
      </c>
      <c r="J22" s="62"/>
      <c r="K22" s="62"/>
      <c r="L22" s="62"/>
      <c r="M22" s="62"/>
      <c r="N22" s="62"/>
      <c r="O22" s="62">
        <v>0</v>
      </c>
      <c r="P22" s="62">
        <v>0</v>
      </c>
      <c r="Q22" s="62">
        <v>20</v>
      </c>
      <c r="R22" s="62">
        <v>10</v>
      </c>
      <c r="S22" s="62">
        <v>0</v>
      </c>
      <c r="T22" s="62">
        <v>0</v>
      </c>
      <c r="U22" s="62">
        <v>0</v>
      </c>
      <c r="V22" s="45">
        <v>18</v>
      </c>
      <c r="W22" s="5"/>
      <c r="X22" s="48">
        <f t="shared" si="3"/>
        <v>30</v>
      </c>
      <c r="Y22" s="53">
        <f t="shared" si="4"/>
        <v>1377</v>
      </c>
    </row>
    <row r="23" spans="2:25" ht="25.5" x14ac:dyDescent="0.25">
      <c r="B23" s="45">
        <v>19</v>
      </c>
      <c r="C23" s="20" t="s">
        <v>193</v>
      </c>
      <c r="D23" s="6" t="s">
        <v>26</v>
      </c>
      <c r="E23" s="55" t="s">
        <v>176</v>
      </c>
      <c r="F23" s="47">
        <v>40.49</v>
      </c>
      <c r="G23" s="30"/>
      <c r="H23" s="24"/>
      <c r="I23" s="62">
        <v>0</v>
      </c>
      <c r="J23" s="62"/>
      <c r="K23" s="62"/>
      <c r="L23" s="62"/>
      <c r="M23" s="62"/>
      <c r="N23" s="62"/>
      <c r="O23" s="62">
        <v>50</v>
      </c>
      <c r="P23" s="62">
        <v>0</v>
      </c>
      <c r="Q23" s="62">
        <v>0</v>
      </c>
      <c r="R23" s="62">
        <v>19</v>
      </c>
      <c r="S23" s="62">
        <v>0</v>
      </c>
      <c r="T23" s="62">
        <v>10</v>
      </c>
      <c r="U23" s="62">
        <v>0</v>
      </c>
      <c r="V23" s="45">
        <v>19</v>
      </c>
      <c r="W23" s="5"/>
      <c r="X23" s="48">
        <f t="shared" si="3"/>
        <v>79</v>
      </c>
      <c r="Y23" s="53">
        <f t="shared" si="4"/>
        <v>3198.71</v>
      </c>
    </row>
    <row r="24" spans="2:25" ht="25.5" hidden="1" x14ac:dyDescent="0.25">
      <c r="B24" s="45">
        <v>20</v>
      </c>
      <c r="C24" s="20" t="s">
        <v>194</v>
      </c>
      <c r="D24" s="6" t="s">
        <v>26</v>
      </c>
      <c r="E24" s="54" t="s">
        <v>27</v>
      </c>
      <c r="F24" s="47">
        <v>0</v>
      </c>
      <c r="G24" s="30"/>
      <c r="H24" s="24"/>
      <c r="I24" s="62">
        <v>0</v>
      </c>
      <c r="J24" s="62"/>
      <c r="K24" s="62"/>
      <c r="L24" s="62"/>
      <c r="M24" s="62"/>
      <c r="N24" s="62"/>
      <c r="O24" s="62">
        <v>0</v>
      </c>
      <c r="P24" s="62">
        <v>0</v>
      </c>
      <c r="Q24" s="62">
        <v>0</v>
      </c>
      <c r="R24" s="62">
        <v>15</v>
      </c>
      <c r="S24" s="62">
        <v>0</v>
      </c>
      <c r="T24" s="62">
        <v>0</v>
      </c>
      <c r="U24" s="62">
        <v>0</v>
      </c>
      <c r="V24" s="45">
        <v>20</v>
      </c>
      <c r="W24" s="5"/>
      <c r="X24" s="48">
        <f t="shared" si="3"/>
        <v>15</v>
      </c>
      <c r="Y24" s="53">
        <f t="shared" si="4"/>
        <v>0</v>
      </c>
    </row>
    <row r="25" spans="2:25" ht="38.25" hidden="1" x14ac:dyDescent="0.25">
      <c r="B25" s="45">
        <v>21</v>
      </c>
      <c r="C25" s="20" t="s">
        <v>195</v>
      </c>
      <c r="D25" s="6" t="s">
        <v>26</v>
      </c>
      <c r="E25" s="54" t="s">
        <v>27</v>
      </c>
      <c r="F25" s="47">
        <v>0</v>
      </c>
      <c r="G25" s="30"/>
      <c r="H25" s="24"/>
      <c r="I25" s="62">
        <v>0</v>
      </c>
      <c r="J25" s="62"/>
      <c r="K25" s="62"/>
      <c r="L25" s="62"/>
      <c r="M25" s="62"/>
      <c r="N25" s="62"/>
      <c r="O25" s="62">
        <v>15</v>
      </c>
      <c r="P25" s="62">
        <v>0</v>
      </c>
      <c r="Q25" s="62">
        <v>0</v>
      </c>
      <c r="R25" s="62">
        <v>0</v>
      </c>
      <c r="S25" s="62">
        <v>0</v>
      </c>
      <c r="T25" s="62">
        <v>2</v>
      </c>
      <c r="U25" s="62">
        <v>0</v>
      </c>
      <c r="V25" s="45">
        <v>21</v>
      </c>
      <c r="W25" s="5"/>
      <c r="X25" s="48">
        <f t="shared" si="3"/>
        <v>17</v>
      </c>
      <c r="Y25" s="53">
        <f t="shared" si="4"/>
        <v>0</v>
      </c>
    </row>
    <row r="26" spans="2:25" ht="89.25" x14ac:dyDescent="0.25">
      <c r="B26" s="45">
        <v>22</v>
      </c>
      <c r="C26" s="20" t="s">
        <v>196</v>
      </c>
      <c r="D26" s="6" t="s">
        <v>165</v>
      </c>
      <c r="E26" s="55" t="s">
        <v>173</v>
      </c>
      <c r="F26" s="47">
        <v>26.39</v>
      </c>
      <c r="G26" s="30"/>
      <c r="H26" s="24"/>
      <c r="I26" s="62">
        <v>4</v>
      </c>
      <c r="J26" s="62"/>
      <c r="K26" s="62"/>
      <c r="L26" s="62"/>
      <c r="M26" s="62"/>
      <c r="N26" s="62"/>
      <c r="O26" s="62">
        <v>0</v>
      </c>
      <c r="P26" s="62">
        <v>5</v>
      </c>
      <c r="Q26" s="62">
        <v>2</v>
      </c>
      <c r="R26" s="62">
        <v>117</v>
      </c>
      <c r="S26" s="62">
        <v>0</v>
      </c>
      <c r="T26" s="62">
        <v>6</v>
      </c>
      <c r="U26" s="62">
        <v>0</v>
      </c>
      <c r="V26" s="45">
        <v>22</v>
      </c>
      <c r="W26" s="5"/>
      <c r="X26" s="48">
        <f t="shared" si="3"/>
        <v>134</v>
      </c>
      <c r="Y26" s="53">
        <f t="shared" si="4"/>
        <v>3536.26</v>
      </c>
    </row>
    <row r="27" spans="2:25" ht="89.25" x14ac:dyDescent="0.25">
      <c r="B27" s="45">
        <v>23</v>
      </c>
      <c r="C27" s="20" t="s">
        <v>197</v>
      </c>
      <c r="D27" s="6" t="s">
        <v>165</v>
      </c>
      <c r="E27" s="55" t="s">
        <v>173</v>
      </c>
      <c r="F27" s="47">
        <v>26.77</v>
      </c>
      <c r="G27" s="30"/>
      <c r="H27" s="24"/>
      <c r="I27" s="62">
        <v>16</v>
      </c>
      <c r="J27" s="62"/>
      <c r="K27" s="62"/>
      <c r="L27" s="62"/>
      <c r="M27" s="62"/>
      <c r="N27" s="62"/>
      <c r="O27" s="62">
        <v>0</v>
      </c>
      <c r="P27" s="62">
        <v>5</v>
      </c>
      <c r="Q27" s="62">
        <v>7</v>
      </c>
      <c r="R27" s="62">
        <v>117</v>
      </c>
      <c r="S27" s="62">
        <v>0</v>
      </c>
      <c r="T27" s="62">
        <v>6</v>
      </c>
      <c r="U27" s="62">
        <v>0</v>
      </c>
      <c r="V27" s="45">
        <v>23</v>
      </c>
      <c r="W27" s="5"/>
      <c r="X27" s="48">
        <f t="shared" si="3"/>
        <v>151</v>
      </c>
      <c r="Y27" s="53">
        <f t="shared" si="4"/>
        <v>4042.27</v>
      </c>
    </row>
    <row r="28" spans="2:25" ht="76.5" x14ac:dyDescent="0.25">
      <c r="B28" s="45">
        <v>24</v>
      </c>
      <c r="C28" s="20" t="s">
        <v>198</v>
      </c>
      <c r="D28" s="6" t="s">
        <v>165</v>
      </c>
      <c r="E28" s="55" t="s">
        <v>173</v>
      </c>
      <c r="F28" s="47">
        <v>26.99</v>
      </c>
      <c r="G28" s="30"/>
      <c r="H28" s="24"/>
      <c r="I28" s="62">
        <v>6</v>
      </c>
      <c r="J28" s="62"/>
      <c r="K28" s="62"/>
      <c r="L28" s="62"/>
      <c r="M28" s="62"/>
      <c r="N28" s="62"/>
      <c r="O28" s="62">
        <v>0</v>
      </c>
      <c r="P28" s="62">
        <v>2</v>
      </c>
      <c r="Q28" s="62">
        <v>4</v>
      </c>
      <c r="R28" s="62">
        <v>118</v>
      </c>
      <c r="S28" s="62">
        <v>0</v>
      </c>
      <c r="T28" s="62">
        <v>6</v>
      </c>
      <c r="U28" s="62">
        <v>0</v>
      </c>
      <c r="V28" s="45">
        <v>24</v>
      </c>
      <c r="W28" s="5"/>
      <c r="X28" s="48">
        <f t="shared" si="3"/>
        <v>136</v>
      </c>
      <c r="Y28" s="53">
        <f t="shared" si="4"/>
        <v>3670.64</v>
      </c>
    </row>
    <row r="29" spans="2:25" ht="25.5" x14ac:dyDescent="0.25">
      <c r="B29" s="45">
        <v>25</v>
      </c>
      <c r="C29" s="20" t="s">
        <v>199</v>
      </c>
      <c r="D29" s="6" t="s">
        <v>26</v>
      </c>
      <c r="E29" s="55" t="s">
        <v>166</v>
      </c>
      <c r="F29" s="47">
        <v>4.9000000000000004</v>
      </c>
      <c r="G29" s="30"/>
      <c r="H29" s="24"/>
      <c r="I29" s="62">
        <v>0</v>
      </c>
      <c r="J29" s="62"/>
      <c r="K29" s="62"/>
      <c r="L29" s="62"/>
      <c r="M29" s="62"/>
      <c r="N29" s="62"/>
      <c r="O29" s="62">
        <v>0</v>
      </c>
      <c r="P29" s="62">
        <v>0</v>
      </c>
      <c r="Q29" s="62">
        <v>5</v>
      </c>
      <c r="R29" s="62">
        <v>0</v>
      </c>
      <c r="S29" s="62">
        <v>0</v>
      </c>
      <c r="T29" s="62">
        <v>0</v>
      </c>
      <c r="U29" s="62">
        <v>0</v>
      </c>
      <c r="V29" s="45">
        <v>25</v>
      </c>
      <c r="W29" s="5"/>
      <c r="X29" s="48">
        <f t="shared" si="3"/>
        <v>5</v>
      </c>
      <c r="Y29" s="53">
        <f t="shared" si="4"/>
        <v>24.5</v>
      </c>
    </row>
    <row r="30" spans="2:25" ht="25.5" x14ac:dyDescent="0.25">
      <c r="B30" s="45">
        <v>26</v>
      </c>
      <c r="C30" s="20" t="s">
        <v>200</v>
      </c>
      <c r="D30" s="6" t="s">
        <v>26</v>
      </c>
      <c r="E30" s="55" t="s">
        <v>166</v>
      </c>
      <c r="F30" s="47">
        <v>4.6399999999999997</v>
      </c>
      <c r="G30" s="30"/>
      <c r="H30" s="24"/>
      <c r="I30" s="62">
        <v>0</v>
      </c>
      <c r="J30" s="62"/>
      <c r="K30" s="62"/>
      <c r="L30" s="62"/>
      <c r="M30" s="62"/>
      <c r="N30" s="62"/>
      <c r="O30" s="62">
        <v>0</v>
      </c>
      <c r="P30" s="62">
        <v>0</v>
      </c>
      <c r="Q30" s="62">
        <v>10</v>
      </c>
      <c r="R30" s="62">
        <v>0</v>
      </c>
      <c r="S30" s="62">
        <v>0</v>
      </c>
      <c r="T30" s="62">
        <v>0</v>
      </c>
      <c r="U30" s="62">
        <v>0</v>
      </c>
      <c r="V30" s="45">
        <v>26</v>
      </c>
      <c r="W30" s="5"/>
      <c r="X30" s="48">
        <f t="shared" si="3"/>
        <v>10</v>
      </c>
      <c r="Y30" s="53">
        <f t="shared" si="4"/>
        <v>46.4</v>
      </c>
    </row>
    <row r="31" spans="2:25" ht="25.5" x14ac:dyDescent="0.25">
      <c r="B31" s="45">
        <v>27</v>
      </c>
      <c r="C31" s="20" t="s">
        <v>201</v>
      </c>
      <c r="D31" s="6" t="s">
        <v>26</v>
      </c>
      <c r="E31" s="55" t="s">
        <v>166</v>
      </c>
      <c r="F31" s="47">
        <v>4.59</v>
      </c>
      <c r="G31" s="30"/>
      <c r="H31" s="24"/>
      <c r="I31" s="62">
        <v>0</v>
      </c>
      <c r="J31" s="62"/>
      <c r="K31" s="62"/>
      <c r="L31" s="62"/>
      <c r="M31" s="62"/>
      <c r="N31" s="62"/>
      <c r="O31" s="62">
        <v>0</v>
      </c>
      <c r="P31" s="62">
        <v>0</v>
      </c>
      <c r="Q31" s="62">
        <v>10</v>
      </c>
      <c r="R31" s="62">
        <v>0</v>
      </c>
      <c r="S31" s="62">
        <v>0</v>
      </c>
      <c r="T31" s="62">
        <v>0</v>
      </c>
      <c r="U31" s="62">
        <v>0</v>
      </c>
      <c r="V31" s="45">
        <v>27</v>
      </c>
      <c r="W31" s="5"/>
      <c r="X31" s="48">
        <f t="shared" si="3"/>
        <v>10</v>
      </c>
      <c r="Y31" s="53">
        <f t="shared" si="4"/>
        <v>45.9</v>
      </c>
    </row>
    <row r="32" spans="2:25" ht="38.25" x14ac:dyDescent="0.25">
      <c r="B32" s="45">
        <v>28</v>
      </c>
      <c r="C32" s="20" t="s">
        <v>202</v>
      </c>
      <c r="D32" s="6" t="s">
        <v>203</v>
      </c>
      <c r="E32" s="55" t="s">
        <v>173</v>
      </c>
      <c r="F32" s="47">
        <v>16.32</v>
      </c>
      <c r="G32" s="30"/>
      <c r="H32" s="24"/>
      <c r="I32" s="62">
        <v>9</v>
      </c>
      <c r="J32" s="62"/>
      <c r="K32" s="62"/>
      <c r="L32" s="62"/>
      <c r="M32" s="62"/>
      <c r="N32" s="62"/>
      <c r="O32" s="62">
        <v>0</v>
      </c>
      <c r="P32" s="62">
        <v>0</v>
      </c>
      <c r="Q32" s="62">
        <v>0</v>
      </c>
      <c r="R32" s="62">
        <v>9</v>
      </c>
      <c r="S32" s="62">
        <v>0</v>
      </c>
      <c r="T32" s="62">
        <v>30</v>
      </c>
      <c r="U32" s="62">
        <v>0</v>
      </c>
      <c r="V32" s="45">
        <v>28</v>
      </c>
      <c r="W32" s="5"/>
      <c r="X32" s="48">
        <f t="shared" si="3"/>
        <v>48</v>
      </c>
      <c r="Y32" s="53">
        <f t="shared" si="4"/>
        <v>783.36</v>
      </c>
    </row>
    <row r="33" spans="2:25" ht="38.25" x14ac:dyDescent="0.25">
      <c r="B33" s="45">
        <v>29</v>
      </c>
      <c r="C33" s="20" t="s">
        <v>204</v>
      </c>
      <c r="D33" s="6" t="s">
        <v>203</v>
      </c>
      <c r="E33" s="55" t="s">
        <v>173</v>
      </c>
      <c r="F33" s="47">
        <v>16.32</v>
      </c>
      <c r="G33" s="30"/>
      <c r="H33" s="24"/>
      <c r="I33" s="62">
        <v>0</v>
      </c>
      <c r="J33" s="62"/>
      <c r="K33" s="62"/>
      <c r="L33" s="62"/>
      <c r="M33" s="62"/>
      <c r="N33" s="62"/>
      <c r="O33" s="62">
        <v>0</v>
      </c>
      <c r="P33" s="62">
        <v>0</v>
      </c>
      <c r="Q33" s="62">
        <v>0</v>
      </c>
      <c r="R33" s="62">
        <v>9</v>
      </c>
      <c r="S33" s="62">
        <v>0</v>
      </c>
      <c r="T33" s="62">
        <v>0</v>
      </c>
      <c r="U33" s="62">
        <v>0</v>
      </c>
      <c r="V33" s="45">
        <v>29</v>
      </c>
      <c r="W33" s="5"/>
      <c r="X33" s="48">
        <f t="shared" si="3"/>
        <v>9</v>
      </c>
      <c r="Y33" s="53">
        <f t="shared" si="4"/>
        <v>146.88</v>
      </c>
    </row>
    <row r="34" spans="2:25" ht="38.25" hidden="1" x14ac:dyDescent="0.25">
      <c r="B34" s="45">
        <v>30</v>
      </c>
      <c r="C34" s="20" t="s">
        <v>205</v>
      </c>
      <c r="D34" s="6" t="s">
        <v>26</v>
      </c>
      <c r="E34" s="54" t="s">
        <v>27</v>
      </c>
      <c r="F34" s="47">
        <v>0</v>
      </c>
      <c r="G34" s="30"/>
      <c r="H34" s="24"/>
      <c r="I34" s="62">
        <v>0</v>
      </c>
      <c r="J34" s="62"/>
      <c r="K34" s="62"/>
      <c r="L34" s="62"/>
      <c r="M34" s="62"/>
      <c r="N34" s="62"/>
      <c r="O34" s="62">
        <v>30</v>
      </c>
      <c r="P34" s="62">
        <v>0</v>
      </c>
      <c r="Q34" s="62">
        <v>0</v>
      </c>
      <c r="R34" s="62">
        <v>0</v>
      </c>
      <c r="S34" s="62">
        <v>0</v>
      </c>
      <c r="T34" s="62">
        <v>30</v>
      </c>
      <c r="U34" s="62">
        <v>0</v>
      </c>
      <c r="V34" s="45">
        <v>30</v>
      </c>
      <c r="W34" s="5"/>
      <c r="X34" s="48">
        <f t="shared" si="3"/>
        <v>60</v>
      </c>
      <c r="Y34" s="53">
        <f t="shared" si="4"/>
        <v>0</v>
      </c>
    </row>
    <row r="35" spans="2:25" ht="25.5" x14ac:dyDescent="0.25">
      <c r="B35" s="45">
        <v>31</v>
      </c>
      <c r="C35" s="20" t="s">
        <v>206</v>
      </c>
      <c r="D35" s="6" t="s">
        <v>207</v>
      </c>
      <c r="E35" s="55" t="s">
        <v>170</v>
      </c>
      <c r="F35" s="47">
        <v>59.99</v>
      </c>
      <c r="G35" s="30"/>
      <c r="H35" s="24"/>
      <c r="I35" s="62">
        <v>0</v>
      </c>
      <c r="J35" s="62"/>
      <c r="K35" s="62"/>
      <c r="L35" s="62"/>
      <c r="M35" s="62"/>
      <c r="N35" s="62"/>
      <c r="O35" s="62">
        <v>0</v>
      </c>
      <c r="P35" s="62">
        <v>0</v>
      </c>
      <c r="Q35" s="62">
        <v>0</v>
      </c>
      <c r="R35" s="62">
        <v>2</v>
      </c>
      <c r="S35" s="62">
        <v>0</v>
      </c>
      <c r="T35" s="62">
        <v>0</v>
      </c>
      <c r="U35" s="62">
        <v>0</v>
      </c>
      <c r="V35" s="45">
        <v>31</v>
      </c>
      <c r="W35" s="5"/>
      <c r="X35" s="48">
        <f t="shared" si="3"/>
        <v>2</v>
      </c>
      <c r="Y35" s="53">
        <f t="shared" si="4"/>
        <v>119.98</v>
      </c>
    </row>
    <row r="36" spans="2:25" ht="25.5" x14ac:dyDescent="0.25">
      <c r="B36" s="45">
        <v>32</v>
      </c>
      <c r="C36" s="20" t="s">
        <v>208</v>
      </c>
      <c r="D36" s="6" t="s">
        <v>207</v>
      </c>
      <c r="E36" s="55" t="s">
        <v>170</v>
      </c>
      <c r="F36" s="47">
        <v>120</v>
      </c>
      <c r="G36" s="30"/>
      <c r="H36" s="24"/>
      <c r="I36" s="62">
        <v>0</v>
      </c>
      <c r="J36" s="62"/>
      <c r="K36" s="62"/>
      <c r="L36" s="62"/>
      <c r="M36" s="62"/>
      <c r="N36" s="62"/>
      <c r="O36" s="62">
        <v>0</v>
      </c>
      <c r="P36" s="62">
        <v>0</v>
      </c>
      <c r="Q36" s="62">
        <v>0</v>
      </c>
      <c r="R36" s="62">
        <v>2</v>
      </c>
      <c r="S36" s="62">
        <v>0</v>
      </c>
      <c r="T36" s="62">
        <v>0</v>
      </c>
      <c r="U36" s="62">
        <v>0</v>
      </c>
      <c r="V36" s="45">
        <v>32</v>
      </c>
      <c r="W36" s="5"/>
      <c r="X36" s="48">
        <f t="shared" si="3"/>
        <v>2</v>
      </c>
      <c r="Y36" s="53">
        <f t="shared" si="4"/>
        <v>240</v>
      </c>
    </row>
    <row r="37" spans="2:25" ht="25.5" x14ac:dyDescent="0.25">
      <c r="B37" s="45">
        <v>33</v>
      </c>
      <c r="C37" s="20" t="s">
        <v>209</v>
      </c>
      <c r="D37" s="6" t="s">
        <v>175</v>
      </c>
      <c r="E37" s="55" t="s">
        <v>170</v>
      </c>
      <c r="F37" s="47">
        <v>16.95</v>
      </c>
      <c r="G37" s="30"/>
      <c r="H37" s="24"/>
      <c r="I37" s="62">
        <v>0</v>
      </c>
      <c r="J37" s="62"/>
      <c r="K37" s="62"/>
      <c r="L37" s="62"/>
      <c r="M37" s="62"/>
      <c r="N37" s="62"/>
      <c r="O37" s="62">
        <v>0</v>
      </c>
      <c r="P37" s="62">
        <v>0</v>
      </c>
      <c r="Q37" s="62">
        <v>0</v>
      </c>
      <c r="R37" s="62">
        <v>0</v>
      </c>
      <c r="S37" s="62">
        <v>0</v>
      </c>
      <c r="T37" s="62">
        <v>2</v>
      </c>
      <c r="U37" s="62">
        <v>8</v>
      </c>
      <c r="V37" s="45">
        <v>33</v>
      </c>
      <c r="W37" s="5"/>
      <c r="X37" s="48">
        <f t="shared" si="3"/>
        <v>10</v>
      </c>
      <c r="Y37" s="53">
        <f t="shared" si="4"/>
        <v>169.5</v>
      </c>
    </row>
    <row r="38" spans="2:25" ht="25.5" x14ac:dyDescent="0.25">
      <c r="B38" s="45">
        <v>34</v>
      </c>
      <c r="C38" s="20" t="s">
        <v>210</v>
      </c>
      <c r="D38" s="6" t="s">
        <v>211</v>
      </c>
      <c r="E38" s="55" t="s">
        <v>170</v>
      </c>
      <c r="F38" s="47">
        <v>4.03</v>
      </c>
      <c r="G38" s="30"/>
      <c r="H38" s="24"/>
      <c r="I38" s="62">
        <v>0</v>
      </c>
      <c r="J38" s="62"/>
      <c r="K38" s="62"/>
      <c r="L38" s="62"/>
      <c r="M38" s="62"/>
      <c r="N38" s="62"/>
      <c r="O38" s="62">
        <v>0</v>
      </c>
      <c r="P38" s="62">
        <v>0</v>
      </c>
      <c r="Q38" s="62">
        <v>50</v>
      </c>
      <c r="R38" s="62">
        <v>0</v>
      </c>
      <c r="S38" s="62">
        <v>0</v>
      </c>
      <c r="T38" s="62">
        <v>0</v>
      </c>
      <c r="U38" s="62">
        <v>3</v>
      </c>
      <c r="V38" s="45">
        <v>34</v>
      </c>
      <c r="W38" s="5"/>
      <c r="X38" s="48">
        <f t="shared" si="3"/>
        <v>53</v>
      </c>
      <c r="Y38" s="53">
        <f t="shared" si="4"/>
        <v>213.59</v>
      </c>
    </row>
    <row r="39" spans="2:25" ht="25.5" x14ac:dyDescent="0.25">
      <c r="B39" s="45">
        <v>35</v>
      </c>
      <c r="C39" s="20" t="s">
        <v>212</v>
      </c>
      <c r="D39" s="6" t="s">
        <v>211</v>
      </c>
      <c r="E39" s="55" t="s">
        <v>170</v>
      </c>
      <c r="F39" s="47">
        <v>2.2200000000000002</v>
      </c>
      <c r="G39" s="30"/>
      <c r="H39" s="24"/>
      <c r="I39" s="62">
        <v>0</v>
      </c>
      <c r="J39" s="62"/>
      <c r="K39" s="62"/>
      <c r="L39" s="62"/>
      <c r="M39" s="62"/>
      <c r="N39" s="62"/>
      <c r="O39" s="62">
        <v>40</v>
      </c>
      <c r="P39" s="62">
        <v>0</v>
      </c>
      <c r="Q39" s="62">
        <v>10</v>
      </c>
      <c r="R39" s="62">
        <v>24</v>
      </c>
      <c r="S39" s="62">
        <v>0</v>
      </c>
      <c r="T39" s="62">
        <v>10</v>
      </c>
      <c r="U39" s="62">
        <v>0</v>
      </c>
      <c r="V39" s="45">
        <v>35</v>
      </c>
      <c r="W39" s="5"/>
      <c r="X39" s="48">
        <f t="shared" si="3"/>
        <v>84</v>
      </c>
      <c r="Y39" s="53">
        <f t="shared" si="4"/>
        <v>186.48000000000002</v>
      </c>
    </row>
    <row r="40" spans="2:25" ht="25.5" x14ac:dyDescent="0.25">
      <c r="B40" s="45">
        <v>36</v>
      </c>
      <c r="C40" s="20" t="s">
        <v>213</v>
      </c>
      <c r="D40" s="6" t="s">
        <v>165</v>
      </c>
      <c r="E40" s="55" t="s">
        <v>170</v>
      </c>
      <c r="F40" s="47">
        <v>2.2200000000000002</v>
      </c>
      <c r="G40" s="30"/>
      <c r="H40" s="24"/>
      <c r="I40" s="62">
        <v>0</v>
      </c>
      <c r="J40" s="62"/>
      <c r="K40" s="62"/>
      <c r="L40" s="62"/>
      <c r="M40" s="62"/>
      <c r="N40" s="62"/>
      <c r="O40" s="62">
        <v>10</v>
      </c>
      <c r="P40" s="62">
        <v>20</v>
      </c>
      <c r="Q40" s="62">
        <v>30</v>
      </c>
      <c r="R40" s="62">
        <v>0</v>
      </c>
      <c r="S40" s="62">
        <v>0</v>
      </c>
      <c r="T40" s="62">
        <v>20</v>
      </c>
      <c r="U40" s="62">
        <v>1</v>
      </c>
      <c r="V40" s="45">
        <v>36</v>
      </c>
      <c r="W40" s="5"/>
      <c r="X40" s="48">
        <f t="shared" si="3"/>
        <v>81</v>
      </c>
      <c r="Y40" s="53">
        <f t="shared" si="4"/>
        <v>179.82000000000002</v>
      </c>
    </row>
    <row r="41" spans="2:25" ht="25.5" x14ac:dyDescent="0.25">
      <c r="B41" s="45">
        <v>37</v>
      </c>
      <c r="C41" s="20" t="s">
        <v>214</v>
      </c>
      <c r="D41" s="6" t="s">
        <v>215</v>
      </c>
      <c r="E41" s="55" t="s">
        <v>170</v>
      </c>
      <c r="F41" s="47">
        <v>2.2200000000000002</v>
      </c>
      <c r="G41" s="30"/>
      <c r="H41" s="24"/>
      <c r="I41" s="62">
        <v>0</v>
      </c>
      <c r="J41" s="62"/>
      <c r="K41" s="62"/>
      <c r="L41" s="62"/>
      <c r="M41" s="62"/>
      <c r="N41" s="62"/>
      <c r="O41" s="62">
        <v>0</v>
      </c>
      <c r="P41" s="62">
        <v>20</v>
      </c>
      <c r="Q41" s="62">
        <v>0</v>
      </c>
      <c r="R41" s="62">
        <v>21</v>
      </c>
      <c r="S41" s="62">
        <v>0</v>
      </c>
      <c r="T41" s="62">
        <v>10</v>
      </c>
      <c r="U41" s="62">
        <v>0</v>
      </c>
      <c r="V41" s="45">
        <v>37</v>
      </c>
      <c r="W41" s="5"/>
      <c r="X41" s="48">
        <f t="shared" si="3"/>
        <v>51</v>
      </c>
      <c r="Y41" s="53">
        <f t="shared" si="4"/>
        <v>113.22000000000001</v>
      </c>
    </row>
    <row r="42" spans="2:25" ht="51" x14ac:dyDescent="0.25">
      <c r="B42" s="45">
        <v>38</v>
      </c>
      <c r="C42" s="20" t="s">
        <v>216</v>
      </c>
      <c r="D42" s="6" t="s">
        <v>203</v>
      </c>
      <c r="E42" s="55" t="s">
        <v>170</v>
      </c>
      <c r="F42" s="47">
        <v>30.05</v>
      </c>
      <c r="G42" s="30"/>
      <c r="H42" s="24"/>
      <c r="I42" s="62">
        <v>0</v>
      </c>
      <c r="J42" s="62"/>
      <c r="K42" s="62"/>
      <c r="L42" s="62"/>
      <c r="M42" s="62"/>
      <c r="N42" s="62"/>
      <c r="O42" s="62">
        <v>1</v>
      </c>
      <c r="P42" s="62">
        <v>0</v>
      </c>
      <c r="Q42" s="62">
        <v>0</v>
      </c>
      <c r="R42" s="62">
        <v>15</v>
      </c>
      <c r="S42" s="62">
        <v>0</v>
      </c>
      <c r="T42" s="62">
        <v>0</v>
      </c>
      <c r="U42" s="62">
        <v>0</v>
      </c>
      <c r="V42" s="45">
        <v>38</v>
      </c>
      <c r="W42" s="5"/>
      <c r="X42" s="48">
        <f t="shared" si="3"/>
        <v>16</v>
      </c>
      <c r="Y42" s="53">
        <f t="shared" si="4"/>
        <v>480.8</v>
      </c>
    </row>
    <row r="43" spans="2:25" ht="25.5" x14ac:dyDescent="0.25">
      <c r="B43" s="45">
        <v>39</v>
      </c>
      <c r="C43" s="20" t="s">
        <v>217</v>
      </c>
      <c r="D43" s="6" t="s">
        <v>218</v>
      </c>
      <c r="E43" s="55" t="s">
        <v>170</v>
      </c>
      <c r="F43" s="47">
        <v>19.71</v>
      </c>
      <c r="G43" s="30"/>
      <c r="H43" s="24"/>
      <c r="I43" s="62">
        <v>0</v>
      </c>
      <c r="J43" s="62"/>
      <c r="K43" s="62"/>
      <c r="L43" s="62"/>
      <c r="M43" s="62"/>
      <c r="N43" s="62"/>
      <c r="O43" s="62">
        <v>0</v>
      </c>
      <c r="P43" s="62">
        <v>4</v>
      </c>
      <c r="Q43" s="62">
        <v>0</v>
      </c>
      <c r="R43" s="62">
        <v>0</v>
      </c>
      <c r="S43" s="62">
        <v>0</v>
      </c>
      <c r="T43" s="62">
        <v>0</v>
      </c>
      <c r="U43" s="62">
        <v>0</v>
      </c>
      <c r="V43" s="45">
        <v>39</v>
      </c>
      <c r="W43" s="5"/>
      <c r="X43" s="48">
        <f t="shared" si="3"/>
        <v>4</v>
      </c>
      <c r="Y43" s="53">
        <f t="shared" si="4"/>
        <v>78.84</v>
      </c>
    </row>
    <row r="44" spans="2:25" ht="38.25" x14ac:dyDescent="0.25">
      <c r="B44" s="45">
        <v>40</v>
      </c>
      <c r="C44" s="20" t="s">
        <v>219</v>
      </c>
      <c r="D44" s="6" t="s">
        <v>220</v>
      </c>
      <c r="E44" s="55" t="s">
        <v>170</v>
      </c>
      <c r="F44" s="47">
        <v>8.8800000000000008</v>
      </c>
      <c r="G44" s="30"/>
      <c r="H44" s="24"/>
      <c r="I44" s="62">
        <v>0</v>
      </c>
      <c r="J44" s="62"/>
      <c r="K44" s="62"/>
      <c r="L44" s="62"/>
      <c r="M44" s="62"/>
      <c r="N44" s="62"/>
      <c r="O44" s="62">
        <v>5</v>
      </c>
      <c r="P44" s="62">
        <v>0</v>
      </c>
      <c r="Q44" s="62">
        <v>3</v>
      </c>
      <c r="R44" s="62">
        <v>3</v>
      </c>
      <c r="S44" s="62">
        <v>0</v>
      </c>
      <c r="T44" s="62">
        <v>0</v>
      </c>
      <c r="U44" s="62">
        <v>0</v>
      </c>
      <c r="V44" s="45">
        <v>40</v>
      </c>
      <c r="W44" s="5"/>
      <c r="X44" s="48">
        <f t="shared" si="3"/>
        <v>11</v>
      </c>
      <c r="Y44" s="53">
        <f t="shared" si="4"/>
        <v>97.68</v>
      </c>
    </row>
    <row r="45" spans="2:25" ht="25.5" x14ac:dyDescent="0.25">
      <c r="B45" s="45">
        <v>41</v>
      </c>
      <c r="C45" s="20" t="s">
        <v>221</v>
      </c>
      <c r="D45" s="6" t="s">
        <v>203</v>
      </c>
      <c r="E45" s="55" t="s">
        <v>170</v>
      </c>
      <c r="F45" s="47">
        <v>26.65</v>
      </c>
      <c r="G45" s="30"/>
      <c r="H45" s="24"/>
      <c r="I45" s="62">
        <v>0</v>
      </c>
      <c r="J45" s="62"/>
      <c r="K45" s="62"/>
      <c r="L45" s="62"/>
      <c r="M45" s="62"/>
      <c r="N45" s="62"/>
      <c r="O45" s="62">
        <v>0</v>
      </c>
      <c r="P45" s="62">
        <v>0</v>
      </c>
      <c r="Q45" s="62">
        <v>5</v>
      </c>
      <c r="R45" s="62">
        <v>5</v>
      </c>
      <c r="S45" s="62">
        <v>0</v>
      </c>
      <c r="T45" s="62">
        <v>5</v>
      </c>
      <c r="U45" s="62">
        <v>1</v>
      </c>
      <c r="V45" s="45">
        <v>41</v>
      </c>
      <c r="W45" s="5"/>
      <c r="X45" s="48">
        <f t="shared" si="3"/>
        <v>16</v>
      </c>
      <c r="Y45" s="53">
        <f t="shared" si="4"/>
        <v>426.4</v>
      </c>
    </row>
    <row r="46" spans="2:25" ht="63.75" x14ac:dyDescent="0.25">
      <c r="B46" s="45">
        <v>42</v>
      </c>
      <c r="C46" s="20" t="s">
        <v>222</v>
      </c>
      <c r="D46" s="6" t="s">
        <v>220</v>
      </c>
      <c r="E46" s="55" t="s">
        <v>168</v>
      </c>
      <c r="F46" s="47">
        <v>50</v>
      </c>
      <c r="G46" s="30"/>
      <c r="H46" s="24"/>
      <c r="I46" s="62">
        <v>0</v>
      </c>
      <c r="J46" s="62"/>
      <c r="K46" s="62"/>
      <c r="L46" s="62"/>
      <c r="M46" s="62"/>
      <c r="N46" s="62"/>
      <c r="O46" s="62">
        <v>0</v>
      </c>
      <c r="P46" s="62">
        <v>0</v>
      </c>
      <c r="Q46" s="62">
        <v>5</v>
      </c>
      <c r="R46" s="62">
        <v>26</v>
      </c>
      <c r="S46" s="62">
        <v>0</v>
      </c>
      <c r="T46" s="62">
        <v>0</v>
      </c>
      <c r="U46" s="62">
        <v>0</v>
      </c>
      <c r="V46" s="45">
        <v>42</v>
      </c>
      <c r="W46" s="5"/>
      <c r="X46" s="48">
        <f t="shared" si="3"/>
        <v>31</v>
      </c>
      <c r="Y46" s="53">
        <f t="shared" si="4"/>
        <v>1550</v>
      </c>
    </row>
    <row r="47" spans="2:25" ht="51" hidden="1" x14ac:dyDescent="0.25">
      <c r="B47" s="45">
        <v>43</v>
      </c>
      <c r="C47" s="20" t="s">
        <v>223</v>
      </c>
      <c r="D47" s="6" t="s">
        <v>26</v>
      </c>
      <c r="E47" s="54" t="s">
        <v>27</v>
      </c>
      <c r="F47" s="47">
        <v>0</v>
      </c>
      <c r="G47" s="30"/>
      <c r="H47" s="24"/>
      <c r="I47" s="62">
        <v>0</v>
      </c>
      <c r="J47" s="62"/>
      <c r="K47" s="62"/>
      <c r="L47" s="62"/>
      <c r="M47" s="62"/>
      <c r="N47" s="62"/>
      <c r="O47" s="62">
        <v>2</v>
      </c>
      <c r="P47" s="62">
        <v>0</v>
      </c>
      <c r="Q47" s="62">
        <v>1</v>
      </c>
      <c r="R47" s="62">
        <v>0</v>
      </c>
      <c r="S47" s="62">
        <v>0</v>
      </c>
      <c r="T47" s="62">
        <v>0</v>
      </c>
      <c r="U47" s="62">
        <v>0</v>
      </c>
      <c r="V47" s="45">
        <v>43</v>
      </c>
      <c r="W47" s="5"/>
      <c r="X47" s="48">
        <f t="shared" si="3"/>
        <v>3</v>
      </c>
      <c r="Y47" s="53">
        <f t="shared" si="4"/>
        <v>0</v>
      </c>
    </row>
    <row r="48" spans="2:25" ht="25.5" x14ac:dyDescent="0.25">
      <c r="B48" s="45">
        <v>44</v>
      </c>
      <c r="C48" s="20" t="s">
        <v>224</v>
      </c>
      <c r="D48" s="6" t="s">
        <v>225</v>
      </c>
      <c r="E48" s="55" t="s">
        <v>170</v>
      </c>
      <c r="F48" s="47">
        <v>1.67</v>
      </c>
      <c r="G48" s="30"/>
      <c r="H48" s="24"/>
      <c r="I48" s="62">
        <v>0</v>
      </c>
      <c r="J48" s="62"/>
      <c r="K48" s="62"/>
      <c r="L48" s="62"/>
      <c r="M48" s="62"/>
      <c r="N48" s="62"/>
      <c r="O48" s="62">
        <v>0</v>
      </c>
      <c r="P48" s="62">
        <v>10</v>
      </c>
      <c r="Q48" s="62">
        <v>8</v>
      </c>
      <c r="R48" s="62">
        <v>6</v>
      </c>
      <c r="S48" s="62">
        <v>0</v>
      </c>
      <c r="T48" s="62">
        <v>10</v>
      </c>
      <c r="U48" s="62">
        <v>0</v>
      </c>
      <c r="V48" s="45">
        <v>44</v>
      </c>
      <c r="W48" s="5"/>
      <c r="X48" s="48">
        <f t="shared" si="3"/>
        <v>34</v>
      </c>
      <c r="Y48" s="53">
        <f t="shared" si="4"/>
        <v>56.78</v>
      </c>
    </row>
    <row r="49" spans="2:25" ht="38.25" hidden="1" x14ac:dyDescent="0.25">
      <c r="B49" s="45">
        <v>45</v>
      </c>
      <c r="C49" s="20" t="s">
        <v>226</v>
      </c>
      <c r="D49" s="6" t="s">
        <v>227</v>
      </c>
      <c r="E49" s="54" t="s">
        <v>183</v>
      </c>
      <c r="F49" s="47">
        <v>0</v>
      </c>
      <c r="G49" s="30"/>
      <c r="H49" s="24"/>
      <c r="I49" s="62">
        <v>0</v>
      </c>
      <c r="J49" s="62"/>
      <c r="K49" s="62"/>
      <c r="L49" s="62"/>
      <c r="M49" s="62"/>
      <c r="N49" s="62"/>
      <c r="O49" s="62">
        <v>12</v>
      </c>
      <c r="P49" s="62">
        <v>2</v>
      </c>
      <c r="Q49" s="62">
        <v>0</v>
      </c>
      <c r="R49" s="62">
        <v>7</v>
      </c>
      <c r="S49" s="62">
        <v>0</v>
      </c>
      <c r="T49" s="62">
        <v>10</v>
      </c>
      <c r="U49" s="62">
        <v>0</v>
      </c>
      <c r="V49" s="45">
        <v>45</v>
      </c>
      <c r="W49" s="5"/>
      <c r="X49" s="48">
        <f t="shared" si="3"/>
        <v>31</v>
      </c>
      <c r="Y49" s="53">
        <f t="shared" si="4"/>
        <v>0</v>
      </c>
    </row>
    <row r="50" spans="2:25" ht="25.5" x14ac:dyDescent="0.25">
      <c r="B50" s="45">
        <v>46</v>
      </c>
      <c r="C50" s="20" t="s">
        <v>228</v>
      </c>
      <c r="D50" s="6" t="s">
        <v>229</v>
      </c>
      <c r="E50" s="55" t="s">
        <v>173</v>
      </c>
      <c r="F50" s="47">
        <v>15.99</v>
      </c>
      <c r="G50" s="30"/>
      <c r="H50" s="24"/>
      <c r="I50" s="62">
        <v>0</v>
      </c>
      <c r="J50" s="62"/>
      <c r="K50" s="62"/>
      <c r="L50" s="62"/>
      <c r="M50" s="62"/>
      <c r="N50" s="62"/>
      <c r="O50" s="62">
        <v>0</v>
      </c>
      <c r="P50" s="62">
        <v>0</v>
      </c>
      <c r="Q50" s="62">
        <v>95</v>
      </c>
      <c r="R50" s="62">
        <v>38</v>
      </c>
      <c r="S50" s="62">
        <v>10</v>
      </c>
      <c r="T50" s="62">
        <v>10</v>
      </c>
      <c r="U50" s="62">
        <v>0</v>
      </c>
      <c r="V50" s="45">
        <v>46</v>
      </c>
      <c r="W50" s="5"/>
      <c r="X50" s="48">
        <f t="shared" si="3"/>
        <v>153</v>
      </c>
      <c r="Y50" s="53">
        <f t="shared" si="4"/>
        <v>2446.4700000000003</v>
      </c>
    </row>
    <row r="51" spans="2:25" ht="51" hidden="1" x14ac:dyDescent="0.25">
      <c r="B51" s="45">
        <v>47</v>
      </c>
      <c r="C51" s="20" t="s">
        <v>230</v>
      </c>
      <c r="D51" s="6" t="s">
        <v>26</v>
      </c>
      <c r="E51" s="54" t="s">
        <v>27</v>
      </c>
      <c r="F51" s="47">
        <v>0</v>
      </c>
      <c r="G51" s="30"/>
      <c r="H51" s="24"/>
      <c r="I51" s="62">
        <v>0</v>
      </c>
      <c r="J51" s="62"/>
      <c r="K51" s="62"/>
      <c r="L51" s="62"/>
      <c r="M51" s="62"/>
      <c r="N51" s="62"/>
      <c r="O51" s="62">
        <v>0</v>
      </c>
      <c r="P51" s="62">
        <v>5</v>
      </c>
      <c r="Q51" s="62">
        <v>0</v>
      </c>
      <c r="R51" s="62">
        <v>0</v>
      </c>
      <c r="S51" s="62">
        <v>0</v>
      </c>
      <c r="T51" s="62">
        <v>0</v>
      </c>
      <c r="U51" s="62">
        <v>0</v>
      </c>
      <c r="V51" s="45">
        <v>47</v>
      </c>
      <c r="W51" s="5"/>
      <c r="X51" s="48">
        <f t="shared" si="3"/>
        <v>5</v>
      </c>
      <c r="Y51" s="53">
        <f t="shared" si="4"/>
        <v>0</v>
      </c>
    </row>
    <row r="52" spans="2:25" ht="25.5" x14ac:dyDescent="0.25">
      <c r="B52" s="45">
        <v>48</v>
      </c>
      <c r="C52" s="20" t="s">
        <v>231</v>
      </c>
      <c r="D52" s="6" t="s">
        <v>26</v>
      </c>
      <c r="E52" s="55" t="s">
        <v>168</v>
      </c>
      <c r="F52" s="47">
        <v>1.7</v>
      </c>
      <c r="G52" s="30"/>
      <c r="H52" s="24"/>
      <c r="I52" s="62">
        <v>0</v>
      </c>
      <c r="J52" s="62"/>
      <c r="K52" s="62"/>
      <c r="L52" s="62"/>
      <c r="M52" s="62"/>
      <c r="N52" s="62"/>
      <c r="O52" s="62">
        <v>0</v>
      </c>
      <c r="P52" s="62">
        <v>0</v>
      </c>
      <c r="Q52" s="62">
        <v>0</v>
      </c>
      <c r="R52" s="62">
        <v>0</v>
      </c>
      <c r="S52" s="62">
        <v>0</v>
      </c>
      <c r="T52" s="62">
        <v>50</v>
      </c>
      <c r="U52" s="62">
        <v>0</v>
      </c>
      <c r="V52" s="45">
        <v>48</v>
      </c>
      <c r="W52" s="5"/>
      <c r="X52" s="48">
        <f t="shared" si="3"/>
        <v>50</v>
      </c>
      <c r="Y52" s="53">
        <f t="shared" si="4"/>
        <v>85</v>
      </c>
    </row>
    <row r="53" spans="2:25" ht="25.5" x14ac:dyDescent="0.25">
      <c r="B53" s="45">
        <v>49</v>
      </c>
      <c r="C53" s="20" t="s">
        <v>232</v>
      </c>
      <c r="D53" s="6" t="s">
        <v>26</v>
      </c>
      <c r="E53" s="55" t="s">
        <v>173</v>
      </c>
      <c r="F53" s="47">
        <v>1.77</v>
      </c>
      <c r="G53" s="30"/>
      <c r="H53" s="24"/>
      <c r="I53" s="62">
        <v>0</v>
      </c>
      <c r="J53" s="62"/>
      <c r="K53" s="62"/>
      <c r="L53" s="62"/>
      <c r="M53" s="62"/>
      <c r="N53" s="62"/>
      <c r="O53" s="62">
        <v>0</v>
      </c>
      <c r="P53" s="62">
        <v>0</v>
      </c>
      <c r="Q53" s="62">
        <v>0</v>
      </c>
      <c r="R53" s="62">
        <v>15</v>
      </c>
      <c r="S53" s="62">
        <v>0</v>
      </c>
      <c r="T53" s="62">
        <v>30</v>
      </c>
      <c r="U53" s="62">
        <v>3</v>
      </c>
      <c r="V53" s="45">
        <v>49</v>
      </c>
      <c r="W53" s="5"/>
      <c r="X53" s="48">
        <f t="shared" si="3"/>
        <v>48</v>
      </c>
      <c r="Y53" s="53">
        <f t="shared" si="4"/>
        <v>84.960000000000008</v>
      </c>
    </row>
    <row r="54" spans="2:25" ht="25.5" x14ac:dyDescent="0.25">
      <c r="B54" s="45">
        <v>50</v>
      </c>
      <c r="C54" s="20" t="s">
        <v>233</v>
      </c>
      <c r="D54" s="6" t="s">
        <v>234</v>
      </c>
      <c r="E54" s="55" t="s">
        <v>170</v>
      </c>
      <c r="F54" s="47">
        <v>99.67</v>
      </c>
      <c r="G54" s="30"/>
      <c r="H54" s="24"/>
      <c r="I54" s="62">
        <v>0</v>
      </c>
      <c r="J54" s="62"/>
      <c r="K54" s="62"/>
      <c r="L54" s="62"/>
      <c r="M54" s="62"/>
      <c r="N54" s="62"/>
      <c r="O54" s="62">
        <v>0</v>
      </c>
      <c r="P54" s="62">
        <v>0</v>
      </c>
      <c r="Q54" s="62">
        <v>4</v>
      </c>
      <c r="R54" s="62">
        <v>0</v>
      </c>
      <c r="S54" s="62">
        <v>0</v>
      </c>
      <c r="T54" s="62">
        <v>0</v>
      </c>
      <c r="U54" s="62">
        <v>1</v>
      </c>
      <c r="V54" s="45">
        <v>50</v>
      </c>
      <c r="W54" s="5"/>
      <c r="X54" s="48">
        <f t="shared" si="3"/>
        <v>5</v>
      </c>
      <c r="Y54" s="53">
        <f t="shared" si="4"/>
        <v>498.35</v>
      </c>
    </row>
    <row r="55" spans="2:25" ht="25.5" x14ac:dyDescent="0.25">
      <c r="B55" s="45">
        <v>51</v>
      </c>
      <c r="C55" s="20" t="s">
        <v>235</v>
      </c>
      <c r="D55" s="6" t="s">
        <v>26</v>
      </c>
      <c r="E55" s="55" t="s">
        <v>168</v>
      </c>
      <c r="F55" s="47">
        <v>38.9</v>
      </c>
      <c r="G55" s="30"/>
      <c r="H55" s="24"/>
      <c r="I55" s="62">
        <v>0</v>
      </c>
      <c r="J55" s="62"/>
      <c r="K55" s="62"/>
      <c r="L55" s="62"/>
      <c r="M55" s="62"/>
      <c r="N55" s="62"/>
      <c r="O55" s="62">
        <v>0</v>
      </c>
      <c r="P55" s="62">
        <v>0</v>
      </c>
      <c r="Q55" s="62">
        <v>0</v>
      </c>
      <c r="R55" s="62">
        <v>0</v>
      </c>
      <c r="S55" s="62">
        <v>0</v>
      </c>
      <c r="T55" s="62">
        <v>5</v>
      </c>
      <c r="U55" s="62">
        <v>0</v>
      </c>
      <c r="V55" s="45">
        <v>51</v>
      </c>
      <c r="W55" s="5"/>
      <c r="X55" s="48">
        <f t="shared" si="3"/>
        <v>5</v>
      </c>
      <c r="Y55" s="53">
        <f t="shared" si="4"/>
        <v>194.5</v>
      </c>
    </row>
    <row r="56" spans="2:25" ht="25.5" x14ac:dyDescent="0.25">
      <c r="B56" s="45">
        <v>52</v>
      </c>
      <c r="C56" s="20" t="s">
        <v>236</v>
      </c>
      <c r="D56" s="6" t="s">
        <v>203</v>
      </c>
      <c r="E56" s="55" t="s">
        <v>173</v>
      </c>
      <c r="F56" s="47">
        <v>16.989999999999998</v>
      </c>
      <c r="G56" s="30"/>
      <c r="H56" s="24"/>
      <c r="I56" s="62">
        <v>7</v>
      </c>
      <c r="J56" s="62"/>
      <c r="K56" s="62"/>
      <c r="L56" s="62"/>
      <c r="M56" s="62"/>
      <c r="N56" s="62"/>
      <c r="O56" s="62">
        <v>0</v>
      </c>
      <c r="P56" s="62">
        <v>2</v>
      </c>
      <c r="Q56" s="62">
        <v>4</v>
      </c>
      <c r="R56" s="62">
        <v>0</v>
      </c>
      <c r="S56" s="62">
        <v>0</v>
      </c>
      <c r="T56" s="62">
        <v>10</v>
      </c>
      <c r="U56" s="62">
        <v>0</v>
      </c>
      <c r="V56" s="45">
        <v>52</v>
      </c>
      <c r="W56" s="5"/>
      <c r="X56" s="48">
        <f t="shared" si="3"/>
        <v>23</v>
      </c>
      <c r="Y56" s="53">
        <f t="shared" si="4"/>
        <v>390.77</v>
      </c>
    </row>
    <row r="57" spans="2:25" ht="25.5" x14ac:dyDescent="0.25">
      <c r="B57" s="45">
        <v>53</v>
      </c>
      <c r="C57" s="20" t="s">
        <v>237</v>
      </c>
      <c r="D57" s="6" t="s">
        <v>26</v>
      </c>
      <c r="E57" s="55" t="s">
        <v>170</v>
      </c>
      <c r="F57" s="47">
        <v>4.43</v>
      </c>
      <c r="G57" s="30"/>
      <c r="H57" s="24"/>
      <c r="I57" s="62">
        <v>0</v>
      </c>
      <c r="J57" s="62"/>
      <c r="K57" s="62"/>
      <c r="L57" s="62"/>
      <c r="M57" s="62"/>
      <c r="N57" s="62"/>
      <c r="O57" s="62">
        <v>0</v>
      </c>
      <c r="P57" s="62">
        <v>0</v>
      </c>
      <c r="Q57" s="62">
        <v>0</v>
      </c>
      <c r="R57" s="62">
        <v>16</v>
      </c>
      <c r="S57" s="62">
        <v>0</v>
      </c>
      <c r="T57" s="62">
        <v>0</v>
      </c>
      <c r="U57" s="62">
        <v>1</v>
      </c>
      <c r="V57" s="45">
        <v>53</v>
      </c>
      <c r="W57" s="5"/>
      <c r="X57" s="48">
        <f t="shared" si="3"/>
        <v>17</v>
      </c>
      <c r="Y57" s="53">
        <f t="shared" si="4"/>
        <v>75.31</v>
      </c>
    </row>
    <row r="58" spans="2:25" ht="38.25" x14ac:dyDescent="0.25">
      <c r="B58" s="45">
        <v>54</v>
      </c>
      <c r="C58" s="20" t="s">
        <v>238</v>
      </c>
      <c r="D58" s="6" t="s">
        <v>26</v>
      </c>
      <c r="E58" s="55" t="s">
        <v>239</v>
      </c>
      <c r="F58" s="47">
        <v>5.69</v>
      </c>
      <c r="G58" s="30"/>
      <c r="H58" s="24"/>
      <c r="I58" s="62">
        <v>0</v>
      </c>
      <c r="J58" s="62"/>
      <c r="K58" s="62"/>
      <c r="L58" s="62"/>
      <c r="M58" s="62"/>
      <c r="N58" s="62"/>
      <c r="O58" s="62">
        <v>5</v>
      </c>
      <c r="P58" s="62">
        <v>0</v>
      </c>
      <c r="Q58" s="62">
        <v>0</v>
      </c>
      <c r="R58" s="62">
        <v>0</v>
      </c>
      <c r="S58" s="62">
        <v>0</v>
      </c>
      <c r="T58" s="62">
        <v>20</v>
      </c>
      <c r="U58" s="62">
        <v>1</v>
      </c>
      <c r="V58" s="45">
        <v>54</v>
      </c>
      <c r="W58" s="5"/>
      <c r="X58" s="48">
        <f t="shared" si="3"/>
        <v>26</v>
      </c>
      <c r="Y58" s="53">
        <f t="shared" si="4"/>
        <v>147.94</v>
      </c>
    </row>
    <row r="59" spans="2:25" ht="38.25" x14ac:dyDescent="0.25">
      <c r="B59" s="45">
        <v>55</v>
      </c>
      <c r="C59" s="20" t="s">
        <v>240</v>
      </c>
      <c r="D59" s="6" t="s">
        <v>26</v>
      </c>
      <c r="E59" s="55" t="s">
        <v>239</v>
      </c>
      <c r="F59" s="47">
        <v>11.85</v>
      </c>
      <c r="G59" s="30"/>
      <c r="H59" s="24"/>
      <c r="I59" s="62">
        <v>0</v>
      </c>
      <c r="J59" s="62"/>
      <c r="K59" s="62"/>
      <c r="L59" s="62"/>
      <c r="M59" s="62"/>
      <c r="N59" s="62"/>
      <c r="O59" s="62">
        <v>0</v>
      </c>
      <c r="P59" s="62">
        <v>0</v>
      </c>
      <c r="Q59" s="62">
        <v>0</v>
      </c>
      <c r="R59" s="62">
        <v>0</v>
      </c>
      <c r="S59" s="62">
        <v>0</v>
      </c>
      <c r="T59" s="62">
        <v>0</v>
      </c>
      <c r="U59" s="62">
        <v>1</v>
      </c>
      <c r="V59" s="45">
        <v>55</v>
      </c>
      <c r="W59" s="5"/>
      <c r="X59" s="48">
        <f t="shared" si="3"/>
        <v>1</v>
      </c>
      <c r="Y59" s="53">
        <f t="shared" si="4"/>
        <v>11.85</v>
      </c>
    </row>
    <row r="60" spans="2:25" ht="25.5" x14ac:dyDescent="0.25">
      <c r="B60" s="45">
        <v>56</v>
      </c>
      <c r="C60" s="20" t="s">
        <v>241</v>
      </c>
      <c r="D60" s="6" t="s">
        <v>26</v>
      </c>
      <c r="E60" s="55" t="s">
        <v>173</v>
      </c>
      <c r="F60" s="47">
        <v>9.11</v>
      </c>
      <c r="G60" s="30"/>
      <c r="H60" s="24"/>
      <c r="I60" s="62">
        <v>0</v>
      </c>
      <c r="J60" s="62"/>
      <c r="K60" s="62"/>
      <c r="L60" s="62"/>
      <c r="M60" s="62"/>
      <c r="N60" s="62"/>
      <c r="O60" s="62">
        <v>0</v>
      </c>
      <c r="P60" s="62">
        <v>0</v>
      </c>
      <c r="Q60" s="62">
        <v>10</v>
      </c>
      <c r="R60" s="62">
        <v>4</v>
      </c>
      <c r="S60" s="62">
        <v>0</v>
      </c>
      <c r="T60" s="62">
        <v>0</v>
      </c>
      <c r="U60" s="62">
        <v>7</v>
      </c>
      <c r="V60" s="45">
        <v>56</v>
      </c>
      <c r="W60" s="5"/>
      <c r="X60" s="48">
        <f t="shared" si="3"/>
        <v>21</v>
      </c>
      <c r="Y60" s="53">
        <f t="shared" si="4"/>
        <v>191.31</v>
      </c>
    </row>
    <row r="61" spans="2:25" ht="38.25" x14ac:dyDescent="0.25">
      <c r="B61" s="45">
        <v>57</v>
      </c>
      <c r="C61" s="20" t="s">
        <v>242</v>
      </c>
      <c r="D61" s="6" t="s">
        <v>243</v>
      </c>
      <c r="E61" s="55" t="s">
        <v>239</v>
      </c>
      <c r="F61" s="47">
        <v>23.19</v>
      </c>
      <c r="G61" s="30"/>
      <c r="H61" s="24"/>
      <c r="I61" s="62">
        <v>0</v>
      </c>
      <c r="J61" s="62"/>
      <c r="K61" s="62"/>
      <c r="L61" s="62"/>
      <c r="M61" s="62"/>
      <c r="N61" s="62"/>
      <c r="O61" s="62">
        <v>6</v>
      </c>
      <c r="P61" s="62">
        <v>0</v>
      </c>
      <c r="Q61" s="62">
        <v>0</v>
      </c>
      <c r="R61" s="62">
        <v>0</v>
      </c>
      <c r="S61" s="62">
        <v>0</v>
      </c>
      <c r="T61" s="62">
        <v>0</v>
      </c>
      <c r="U61" s="62">
        <v>7</v>
      </c>
      <c r="V61" s="45">
        <v>57</v>
      </c>
      <c r="W61" s="5"/>
      <c r="X61" s="48">
        <f t="shared" si="3"/>
        <v>13</v>
      </c>
      <c r="Y61" s="53">
        <f t="shared" si="4"/>
        <v>301.47000000000003</v>
      </c>
    </row>
    <row r="62" spans="2:25" ht="38.25" hidden="1" x14ac:dyDescent="0.25">
      <c r="B62" s="45">
        <v>58</v>
      </c>
      <c r="C62" s="20" t="s">
        <v>244</v>
      </c>
      <c r="D62" s="6" t="s">
        <v>245</v>
      </c>
      <c r="E62" s="54" t="s">
        <v>183</v>
      </c>
      <c r="F62" s="47">
        <v>0</v>
      </c>
      <c r="G62" s="30"/>
      <c r="H62" s="24"/>
      <c r="I62" s="62">
        <v>0</v>
      </c>
      <c r="J62" s="62"/>
      <c r="K62" s="62"/>
      <c r="L62" s="62"/>
      <c r="M62" s="62"/>
      <c r="N62" s="62"/>
      <c r="O62" s="62">
        <v>0</v>
      </c>
      <c r="P62" s="62">
        <v>5</v>
      </c>
      <c r="Q62" s="62">
        <v>20</v>
      </c>
      <c r="R62" s="62">
        <v>6</v>
      </c>
      <c r="S62" s="62">
        <v>0</v>
      </c>
      <c r="T62" s="62">
        <v>5</v>
      </c>
      <c r="U62" s="62">
        <v>6</v>
      </c>
      <c r="V62" s="45">
        <v>58</v>
      </c>
      <c r="W62" s="5"/>
      <c r="X62" s="48">
        <f t="shared" si="3"/>
        <v>42</v>
      </c>
      <c r="Y62" s="53">
        <f t="shared" si="4"/>
        <v>0</v>
      </c>
    </row>
    <row r="63" spans="2:25" ht="51" x14ac:dyDescent="0.25">
      <c r="B63" s="45">
        <v>59</v>
      </c>
      <c r="C63" s="20" t="s">
        <v>246</v>
      </c>
      <c r="D63" s="6" t="s">
        <v>247</v>
      </c>
      <c r="E63" s="55" t="s">
        <v>173</v>
      </c>
      <c r="F63" s="47">
        <v>17.989999999999998</v>
      </c>
      <c r="G63" s="30"/>
      <c r="H63" s="24"/>
      <c r="I63" s="62">
        <v>0</v>
      </c>
      <c r="J63" s="62"/>
      <c r="K63" s="62"/>
      <c r="L63" s="62"/>
      <c r="M63" s="62"/>
      <c r="N63" s="62"/>
      <c r="O63" s="62">
        <v>0</v>
      </c>
      <c r="P63" s="62">
        <v>0</v>
      </c>
      <c r="Q63" s="62">
        <v>0</v>
      </c>
      <c r="R63" s="62">
        <v>19</v>
      </c>
      <c r="S63" s="62">
        <v>0</v>
      </c>
      <c r="T63" s="62">
        <v>0</v>
      </c>
      <c r="U63" s="62">
        <v>0</v>
      </c>
      <c r="V63" s="45">
        <v>59</v>
      </c>
      <c r="W63" s="5"/>
      <c r="X63" s="48">
        <f t="shared" si="3"/>
        <v>19</v>
      </c>
      <c r="Y63" s="53">
        <f t="shared" si="4"/>
        <v>341.80999999999995</v>
      </c>
    </row>
    <row r="64" spans="2:25" ht="63.75" x14ac:dyDescent="0.25">
      <c r="B64" s="45">
        <v>60</v>
      </c>
      <c r="C64" s="20" t="s">
        <v>248</v>
      </c>
      <c r="D64" s="6" t="s">
        <v>249</v>
      </c>
      <c r="E64" s="55" t="s">
        <v>166</v>
      </c>
      <c r="F64" s="47">
        <v>33.64</v>
      </c>
      <c r="G64" s="30"/>
      <c r="H64" s="24"/>
      <c r="I64" s="62">
        <v>0</v>
      </c>
      <c r="J64" s="62"/>
      <c r="K64" s="62"/>
      <c r="L64" s="62"/>
      <c r="M64" s="62"/>
      <c r="N64" s="62"/>
      <c r="O64" s="62">
        <v>0</v>
      </c>
      <c r="P64" s="62">
        <v>0</v>
      </c>
      <c r="Q64" s="62">
        <v>0</v>
      </c>
      <c r="R64" s="62">
        <v>0</v>
      </c>
      <c r="S64" s="62">
        <v>0</v>
      </c>
      <c r="T64" s="62">
        <v>0</v>
      </c>
      <c r="U64" s="62">
        <v>0</v>
      </c>
      <c r="V64" s="45">
        <v>60</v>
      </c>
      <c r="W64" s="5"/>
      <c r="X64" s="48">
        <f t="shared" si="3"/>
        <v>0</v>
      </c>
      <c r="Y64" s="53">
        <f t="shared" si="4"/>
        <v>0</v>
      </c>
    </row>
    <row r="65" spans="2:25" ht="25.5" x14ac:dyDescent="0.25">
      <c r="B65" s="45">
        <v>61</v>
      </c>
      <c r="C65" s="20" t="s">
        <v>250</v>
      </c>
      <c r="D65" s="6" t="s">
        <v>251</v>
      </c>
      <c r="E65" s="55" t="s">
        <v>168</v>
      </c>
      <c r="F65" s="47">
        <v>16</v>
      </c>
      <c r="G65" s="30"/>
      <c r="H65" s="24"/>
      <c r="I65" s="62">
        <v>10</v>
      </c>
      <c r="J65" s="62"/>
      <c r="K65" s="62"/>
      <c r="L65" s="62"/>
      <c r="M65" s="62"/>
      <c r="N65" s="62"/>
      <c r="O65" s="62">
        <v>0</v>
      </c>
      <c r="P65" s="62">
        <v>6</v>
      </c>
      <c r="Q65" s="62">
        <v>0</v>
      </c>
      <c r="R65" s="62">
        <v>5</v>
      </c>
      <c r="S65" s="62">
        <v>0</v>
      </c>
      <c r="T65" s="62">
        <v>0</v>
      </c>
      <c r="U65" s="62">
        <v>4</v>
      </c>
      <c r="V65" s="45">
        <v>61</v>
      </c>
      <c r="W65" s="5"/>
      <c r="X65" s="48">
        <f t="shared" si="3"/>
        <v>25</v>
      </c>
      <c r="Y65" s="53">
        <f t="shared" si="4"/>
        <v>400</v>
      </c>
    </row>
    <row r="66" spans="2:25" ht="25.5" x14ac:dyDescent="0.25">
      <c r="B66" s="45">
        <v>62</v>
      </c>
      <c r="C66" s="20" t="s">
        <v>252</v>
      </c>
      <c r="D66" s="6" t="s">
        <v>26</v>
      </c>
      <c r="E66" s="55" t="s">
        <v>168</v>
      </c>
      <c r="F66" s="47">
        <v>11.35</v>
      </c>
      <c r="G66" s="30"/>
      <c r="H66" s="24"/>
      <c r="I66" s="62">
        <v>0</v>
      </c>
      <c r="J66" s="62"/>
      <c r="K66" s="62"/>
      <c r="L66" s="62"/>
      <c r="M66" s="62"/>
      <c r="N66" s="62"/>
      <c r="O66" s="62">
        <v>0</v>
      </c>
      <c r="P66" s="62">
        <v>0</v>
      </c>
      <c r="Q66" s="62">
        <v>30</v>
      </c>
      <c r="R66" s="62">
        <v>6</v>
      </c>
      <c r="S66" s="62">
        <v>0</v>
      </c>
      <c r="T66" s="62">
        <v>0</v>
      </c>
      <c r="U66" s="62">
        <v>0</v>
      </c>
      <c r="V66" s="45">
        <v>62</v>
      </c>
      <c r="W66" s="5"/>
      <c r="X66" s="48">
        <f t="shared" si="3"/>
        <v>36</v>
      </c>
      <c r="Y66" s="53">
        <f t="shared" si="4"/>
        <v>408.59999999999997</v>
      </c>
    </row>
    <row r="67" spans="2:25" ht="25.5" x14ac:dyDescent="0.25">
      <c r="B67" s="45">
        <v>63</v>
      </c>
      <c r="C67" s="20" t="s">
        <v>253</v>
      </c>
      <c r="D67" s="6" t="s">
        <v>26</v>
      </c>
      <c r="E67" s="55" t="s">
        <v>168</v>
      </c>
      <c r="F67" s="47">
        <v>12</v>
      </c>
      <c r="G67" s="30"/>
      <c r="H67" s="24"/>
      <c r="I67" s="62">
        <v>0</v>
      </c>
      <c r="J67" s="62"/>
      <c r="K67" s="62"/>
      <c r="L67" s="62"/>
      <c r="M67" s="62"/>
      <c r="N67" s="62"/>
      <c r="O67" s="62">
        <v>5</v>
      </c>
      <c r="P67" s="62">
        <v>40</v>
      </c>
      <c r="Q67" s="62">
        <v>25</v>
      </c>
      <c r="R67" s="62">
        <v>16</v>
      </c>
      <c r="S67" s="62">
        <v>0</v>
      </c>
      <c r="T67" s="62">
        <v>20</v>
      </c>
      <c r="U67" s="62">
        <v>0</v>
      </c>
      <c r="V67" s="45">
        <v>63</v>
      </c>
      <c r="W67" s="5"/>
      <c r="X67" s="48">
        <f t="shared" si="3"/>
        <v>106</v>
      </c>
      <c r="Y67" s="53">
        <f t="shared" si="4"/>
        <v>1272</v>
      </c>
    </row>
    <row r="68" spans="2:25" ht="25.5" x14ac:dyDescent="0.25">
      <c r="B68" s="45">
        <v>64</v>
      </c>
      <c r="C68" s="20" t="s">
        <v>254</v>
      </c>
      <c r="D68" s="6" t="s">
        <v>26</v>
      </c>
      <c r="E68" s="55" t="s">
        <v>173</v>
      </c>
      <c r="F68" s="47">
        <v>63.85</v>
      </c>
      <c r="G68" s="30"/>
      <c r="H68" s="24"/>
      <c r="I68" s="62">
        <v>0</v>
      </c>
      <c r="J68" s="62"/>
      <c r="K68" s="62"/>
      <c r="L68" s="62"/>
      <c r="M68" s="62"/>
      <c r="N68" s="62"/>
      <c r="O68" s="62">
        <v>0</v>
      </c>
      <c r="P68" s="62">
        <v>2</v>
      </c>
      <c r="Q68" s="62">
        <v>0</v>
      </c>
      <c r="R68" s="62">
        <v>0</v>
      </c>
      <c r="S68" s="62">
        <v>0</v>
      </c>
      <c r="T68" s="62">
        <v>2</v>
      </c>
      <c r="U68" s="62">
        <v>0</v>
      </c>
      <c r="V68" s="45">
        <v>64</v>
      </c>
      <c r="W68" s="5"/>
      <c r="X68" s="48">
        <f t="shared" si="3"/>
        <v>4</v>
      </c>
      <c r="Y68" s="53">
        <f t="shared" si="4"/>
        <v>255.4</v>
      </c>
    </row>
    <row r="69" spans="2:25" ht="25.5" x14ac:dyDescent="0.25">
      <c r="B69" s="45">
        <v>65</v>
      </c>
      <c r="C69" s="20" t="s">
        <v>255</v>
      </c>
      <c r="D69" s="6" t="s">
        <v>256</v>
      </c>
      <c r="E69" s="55" t="s">
        <v>168</v>
      </c>
      <c r="F69" s="47">
        <v>20.2</v>
      </c>
      <c r="G69" s="30"/>
      <c r="H69" s="24"/>
      <c r="I69" s="62">
        <v>0</v>
      </c>
      <c r="J69" s="62"/>
      <c r="K69" s="62"/>
      <c r="L69" s="62"/>
      <c r="M69" s="62"/>
      <c r="N69" s="62"/>
      <c r="O69" s="62">
        <v>0</v>
      </c>
      <c r="P69" s="62">
        <v>0</v>
      </c>
      <c r="Q69" s="62">
        <v>20</v>
      </c>
      <c r="R69" s="62">
        <v>0</v>
      </c>
      <c r="S69" s="62">
        <v>0</v>
      </c>
      <c r="T69" s="62">
        <v>20</v>
      </c>
      <c r="U69" s="62">
        <v>0</v>
      </c>
      <c r="V69" s="45">
        <v>65</v>
      </c>
      <c r="W69" s="5"/>
      <c r="X69" s="48">
        <f t="shared" ref="X69:X121" si="5">SUM(G69:U69)</f>
        <v>40</v>
      </c>
      <c r="Y69" s="53">
        <f t="shared" ref="Y69:Y121" si="6">F69*X69</f>
        <v>808</v>
      </c>
    </row>
    <row r="70" spans="2:25" ht="25.5" x14ac:dyDescent="0.25">
      <c r="B70" s="45">
        <v>66</v>
      </c>
      <c r="C70" s="20" t="s">
        <v>257</v>
      </c>
      <c r="D70" s="6" t="s">
        <v>256</v>
      </c>
      <c r="E70" s="55" t="s">
        <v>166</v>
      </c>
      <c r="F70" s="47">
        <v>5.4</v>
      </c>
      <c r="G70" s="30"/>
      <c r="H70" s="24"/>
      <c r="I70" s="62">
        <v>0</v>
      </c>
      <c r="J70" s="62"/>
      <c r="K70" s="62"/>
      <c r="L70" s="62"/>
      <c r="M70" s="62"/>
      <c r="N70" s="62"/>
      <c r="O70" s="62">
        <v>5</v>
      </c>
      <c r="P70" s="62">
        <v>0</v>
      </c>
      <c r="Q70" s="62">
        <v>25</v>
      </c>
      <c r="R70" s="62">
        <v>39</v>
      </c>
      <c r="S70" s="62">
        <v>0</v>
      </c>
      <c r="T70" s="62">
        <v>30</v>
      </c>
      <c r="U70" s="62">
        <v>0</v>
      </c>
      <c r="V70" s="45">
        <v>66</v>
      </c>
      <c r="W70" s="5"/>
      <c r="X70" s="48">
        <f t="shared" si="5"/>
        <v>99</v>
      </c>
      <c r="Y70" s="53">
        <f t="shared" si="6"/>
        <v>534.6</v>
      </c>
    </row>
    <row r="71" spans="2:25" hidden="1" x14ac:dyDescent="0.25">
      <c r="B71" s="45">
        <v>67</v>
      </c>
      <c r="C71" s="20" t="s">
        <v>258</v>
      </c>
      <c r="D71" s="6" t="s">
        <v>165</v>
      </c>
      <c r="E71" s="54" t="s">
        <v>27</v>
      </c>
      <c r="F71" s="47">
        <v>0</v>
      </c>
      <c r="G71" s="30"/>
      <c r="H71" s="24"/>
      <c r="I71" s="62">
        <v>0</v>
      </c>
      <c r="J71" s="62"/>
      <c r="K71" s="62"/>
      <c r="L71" s="62"/>
      <c r="M71" s="62"/>
      <c r="N71" s="62"/>
      <c r="O71" s="62">
        <v>0</v>
      </c>
      <c r="P71" s="62">
        <v>0</v>
      </c>
      <c r="Q71" s="62">
        <v>0</v>
      </c>
      <c r="R71" s="62">
        <v>9</v>
      </c>
      <c r="S71" s="62">
        <v>0</v>
      </c>
      <c r="T71" s="62">
        <v>0</v>
      </c>
      <c r="U71" s="62">
        <v>0</v>
      </c>
      <c r="V71" s="45">
        <v>67</v>
      </c>
      <c r="W71" s="5"/>
      <c r="X71" s="48">
        <f t="shared" si="5"/>
        <v>9</v>
      </c>
      <c r="Y71" s="53">
        <f t="shared" si="6"/>
        <v>0</v>
      </c>
    </row>
    <row r="72" spans="2:25" ht="25.5" x14ac:dyDescent="0.25">
      <c r="B72" s="45">
        <v>68</v>
      </c>
      <c r="C72" s="20" t="s">
        <v>259</v>
      </c>
      <c r="D72" s="6" t="s">
        <v>260</v>
      </c>
      <c r="E72" s="55" t="s">
        <v>173</v>
      </c>
      <c r="F72" s="47">
        <v>9.89</v>
      </c>
      <c r="G72" s="30"/>
      <c r="H72" s="24"/>
      <c r="I72" s="62">
        <v>0</v>
      </c>
      <c r="J72" s="62"/>
      <c r="K72" s="62"/>
      <c r="L72" s="62"/>
      <c r="M72" s="62"/>
      <c r="N72" s="62"/>
      <c r="O72" s="62">
        <v>0</v>
      </c>
      <c r="P72" s="62">
        <v>2</v>
      </c>
      <c r="Q72" s="62">
        <v>0</v>
      </c>
      <c r="R72" s="62">
        <v>19</v>
      </c>
      <c r="S72" s="62">
        <v>0</v>
      </c>
      <c r="T72" s="62">
        <v>5</v>
      </c>
      <c r="U72" s="62">
        <v>0</v>
      </c>
      <c r="V72" s="45">
        <v>68</v>
      </c>
      <c r="W72" s="5"/>
      <c r="X72" s="48">
        <f t="shared" si="5"/>
        <v>26</v>
      </c>
      <c r="Y72" s="53">
        <f t="shared" si="6"/>
        <v>257.14</v>
      </c>
    </row>
    <row r="73" spans="2:25" ht="25.5" x14ac:dyDescent="0.25">
      <c r="B73" s="45">
        <v>69</v>
      </c>
      <c r="C73" s="20" t="s">
        <v>261</v>
      </c>
      <c r="D73" s="6" t="s">
        <v>262</v>
      </c>
      <c r="E73" s="55" t="s">
        <v>166</v>
      </c>
      <c r="F73" s="47">
        <v>5.0999999999999996</v>
      </c>
      <c r="G73" s="30"/>
      <c r="H73" s="24"/>
      <c r="I73" s="62">
        <v>0</v>
      </c>
      <c r="J73" s="62"/>
      <c r="K73" s="62"/>
      <c r="L73" s="62"/>
      <c r="M73" s="62"/>
      <c r="N73" s="62"/>
      <c r="O73" s="62">
        <v>0</v>
      </c>
      <c r="P73" s="62">
        <v>0</v>
      </c>
      <c r="Q73" s="62">
        <v>10</v>
      </c>
      <c r="R73" s="62">
        <v>0</v>
      </c>
      <c r="S73" s="62">
        <v>0</v>
      </c>
      <c r="T73" s="62">
        <v>0</v>
      </c>
      <c r="U73" s="62">
        <v>1</v>
      </c>
      <c r="V73" s="45">
        <v>69</v>
      </c>
      <c r="W73" s="5"/>
      <c r="X73" s="48">
        <f t="shared" si="5"/>
        <v>11</v>
      </c>
      <c r="Y73" s="53">
        <f t="shared" si="6"/>
        <v>56.099999999999994</v>
      </c>
    </row>
    <row r="74" spans="2:25" ht="25.5" x14ac:dyDescent="0.25">
      <c r="B74" s="45">
        <v>70</v>
      </c>
      <c r="C74" s="20" t="s">
        <v>263</v>
      </c>
      <c r="D74" s="6" t="s">
        <v>264</v>
      </c>
      <c r="E74" s="55" t="s">
        <v>168</v>
      </c>
      <c r="F74" s="47">
        <v>45</v>
      </c>
      <c r="G74" s="30"/>
      <c r="H74" s="24"/>
      <c r="I74" s="62">
        <v>0</v>
      </c>
      <c r="J74" s="62"/>
      <c r="K74" s="62"/>
      <c r="L74" s="62"/>
      <c r="M74" s="62"/>
      <c r="N74" s="62"/>
      <c r="O74" s="62">
        <v>0</v>
      </c>
      <c r="P74" s="62">
        <v>0</v>
      </c>
      <c r="Q74" s="62">
        <v>4</v>
      </c>
      <c r="R74" s="62">
        <v>2</v>
      </c>
      <c r="S74" s="62">
        <v>0</v>
      </c>
      <c r="T74" s="62">
        <v>0</v>
      </c>
      <c r="U74" s="62">
        <v>1</v>
      </c>
      <c r="V74" s="45">
        <v>70</v>
      </c>
      <c r="W74" s="5"/>
      <c r="X74" s="48">
        <f t="shared" si="5"/>
        <v>7</v>
      </c>
      <c r="Y74" s="53">
        <f t="shared" si="6"/>
        <v>315</v>
      </c>
    </row>
    <row r="75" spans="2:25" ht="38.25" hidden="1" x14ac:dyDescent="0.25">
      <c r="B75" s="45">
        <v>71</v>
      </c>
      <c r="C75" s="20" t="s">
        <v>265</v>
      </c>
      <c r="D75" s="6" t="s">
        <v>26</v>
      </c>
      <c r="E75" s="54" t="s">
        <v>27</v>
      </c>
      <c r="F75" s="47">
        <v>0</v>
      </c>
      <c r="G75" s="30"/>
      <c r="H75" s="24"/>
      <c r="I75" s="62">
        <v>0</v>
      </c>
      <c r="J75" s="62"/>
      <c r="K75" s="62"/>
      <c r="L75" s="62"/>
      <c r="M75" s="62"/>
      <c r="N75" s="62"/>
      <c r="O75" s="62">
        <v>10</v>
      </c>
      <c r="P75" s="62">
        <v>0</v>
      </c>
      <c r="Q75" s="62">
        <v>0</v>
      </c>
      <c r="R75" s="62">
        <v>6</v>
      </c>
      <c r="S75" s="62">
        <v>0</v>
      </c>
      <c r="T75" s="62">
        <v>10</v>
      </c>
      <c r="U75" s="62">
        <v>2</v>
      </c>
      <c r="V75" s="45">
        <v>71</v>
      </c>
      <c r="W75" s="5"/>
      <c r="X75" s="48">
        <f t="shared" si="5"/>
        <v>28</v>
      </c>
      <c r="Y75" s="53">
        <f t="shared" si="6"/>
        <v>0</v>
      </c>
    </row>
    <row r="76" spans="2:25" ht="25.5" x14ac:dyDescent="0.25">
      <c r="B76" s="45">
        <v>72</v>
      </c>
      <c r="C76" s="20" t="s">
        <v>266</v>
      </c>
      <c r="D76" s="6" t="s">
        <v>26</v>
      </c>
      <c r="E76" s="55" t="s">
        <v>168</v>
      </c>
      <c r="F76" s="47">
        <v>21</v>
      </c>
      <c r="G76" s="30"/>
      <c r="H76" s="24"/>
      <c r="I76" s="62">
        <v>0</v>
      </c>
      <c r="J76" s="62"/>
      <c r="K76" s="62"/>
      <c r="L76" s="62"/>
      <c r="M76" s="62"/>
      <c r="N76" s="62"/>
      <c r="O76" s="62">
        <v>0</v>
      </c>
      <c r="P76" s="62">
        <v>0</v>
      </c>
      <c r="Q76" s="62">
        <v>0</v>
      </c>
      <c r="R76" s="62">
        <v>24</v>
      </c>
      <c r="S76" s="62">
        <v>0</v>
      </c>
      <c r="T76" s="62">
        <v>10</v>
      </c>
      <c r="U76" s="62">
        <v>2</v>
      </c>
      <c r="V76" s="45">
        <v>72</v>
      </c>
      <c r="W76" s="5"/>
      <c r="X76" s="48">
        <f t="shared" si="5"/>
        <v>36</v>
      </c>
      <c r="Y76" s="53">
        <f t="shared" si="6"/>
        <v>756</v>
      </c>
    </row>
    <row r="77" spans="2:25" ht="25.5" x14ac:dyDescent="0.25">
      <c r="B77" s="45">
        <v>73</v>
      </c>
      <c r="C77" s="20" t="s">
        <v>267</v>
      </c>
      <c r="D77" s="6" t="s">
        <v>26</v>
      </c>
      <c r="E77" s="55" t="s">
        <v>268</v>
      </c>
      <c r="F77" s="47">
        <v>17.48</v>
      </c>
      <c r="G77" s="30"/>
      <c r="H77" s="24"/>
      <c r="I77" s="62">
        <v>0</v>
      </c>
      <c r="J77" s="62"/>
      <c r="K77" s="62"/>
      <c r="L77" s="62"/>
      <c r="M77" s="62"/>
      <c r="N77" s="62"/>
      <c r="O77" s="62">
        <v>0</v>
      </c>
      <c r="P77" s="62">
        <v>0</v>
      </c>
      <c r="Q77" s="62">
        <v>20</v>
      </c>
      <c r="R77" s="62">
        <v>41</v>
      </c>
      <c r="S77" s="62">
        <v>0</v>
      </c>
      <c r="T77" s="62">
        <v>0</v>
      </c>
      <c r="U77" s="62">
        <v>80</v>
      </c>
      <c r="V77" s="45">
        <v>73</v>
      </c>
      <c r="W77" s="5"/>
      <c r="X77" s="48">
        <f t="shared" si="5"/>
        <v>141</v>
      </c>
      <c r="Y77" s="53">
        <f t="shared" si="6"/>
        <v>2464.6799999999998</v>
      </c>
    </row>
    <row r="78" spans="2:25" ht="25.5" x14ac:dyDescent="0.25">
      <c r="B78" s="45">
        <v>74</v>
      </c>
      <c r="C78" s="20" t="s">
        <v>269</v>
      </c>
      <c r="D78" s="6" t="s">
        <v>270</v>
      </c>
      <c r="E78" s="55" t="s">
        <v>173</v>
      </c>
      <c r="F78" s="47">
        <v>67.56</v>
      </c>
      <c r="G78" s="30"/>
      <c r="H78" s="24"/>
      <c r="I78" s="62">
        <v>0</v>
      </c>
      <c r="J78" s="62"/>
      <c r="K78" s="62"/>
      <c r="L78" s="62"/>
      <c r="M78" s="62"/>
      <c r="N78" s="62"/>
      <c r="O78" s="62">
        <v>4</v>
      </c>
      <c r="P78" s="62">
        <v>0</v>
      </c>
      <c r="Q78" s="62">
        <v>8</v>
      </c>
      <c r="R78" s="62">
        <v>1</v>
      </c>
      <c r="S78" s="62">
        <v>0</v>
      </c>
      <c r="T78" s="62">
        <v>0</v>
      </c>
      <c r="U78" s="62">
        <v>0</v>
      </c>
      <c r="V78" s="45">
        <v>74</v>
      </c>
      <c r="W78" s="5"/>
      <c r="X78" s="48">
        <f t="shared" si="5"/>
        <v>13</v>
      </c>
      <c r="Y78" s="53">
        <f t="shared" si="6"/>
        <v>878.28</v>
      </c>
    </row>
    <row r="79" spans="2:25" ht="25.5" hidden="1" x14ac:dyDescent="0.25">
      <c r="B79" s="45">
        <v>75</v>
      </c>
      <c r="C79" s="20" t="s">
        <v>271</v>
      </c>
      <c r="D79" s="6" t="s">
        <v>272</v>
      </c>
      <c r="E79" s="54" t="s">
        <v>27</v>
      </c>
      <c r="F79" s="47">
        <v>0</v>
      </c>
      <c r="G79" s="30"/>
      <c r="H79" s="24"/>
      <c r="I79" s="62">
        <v>0</v>
      </c>
      <c r="J79" s="62"/>
      <c r="K79" s="62"/>
      <c r="L79" s="62"/>
      <c r="M79" s="62"/>
      <c r="N79" s="62"/>
      <c r="O79" s="62">
        <v>0</v>
      </c>
      <c r="P79" s="62">
        <v>0</v>
      </c>
      <c r="Q79" s="62">
        <v>10</v>
      </c>
      <c r="R79" s="62">
        <v>1</v>
      </c>
      <c r="S79" s="62">
        <v>0</v>
      </c>
      <c r="T79" s="62">
        <v>0</v>
      </c>
      <c r="U79" s="62">
        <v>0</v>
      </c>
      <c r="V79" s="45">
        <v>75</v>
      </c>
      <c r="W79" s="5"/>
      <c r="X79" s="48">
        <f t="shared" si="5"/>
        <v>11</v>
      </c>
      <c r="Y79" s="53">
        <f t="shared" si="6"/>
        <v>0</v>
      </c>
    </row>
    <row r="80" spans="2:25" ht="25.5" hidden="1" x14ac:dyDescent="0.25">
      <c r="B80" s="45">
        <v>76</v>
      </c>
      <c r="C80" s="20" t="s">
        <v>273</v>
      </c>
      <c r="D80" s="6" t="s">
        <v>272</v>
      </c>
      <c r="E80" s="54" t="s">
        <v>27</v>
      </c>
      <c r="F80" s="47">
        <v>0</v>
      </c>
      <c r="G80" s="30"/>
      <c r="H80" s="24"/>
      <c r="I80" s="62">
        <v>0</v>
      </c>
      <c r="J80" s="62"/>
      <c r="K80" s="62"/>
      <c r="L80" s="62"/>
      <c r="M80" s="62"/>
      <c r="N80" s="62"/>
      <c r="O80" s="62">
        <v>0</v>
      </c>
      <c r="P80" s="62">
        <v>0</v>
      </c>
      <c r="Q80" s="62">
        <v>10</v>
      </c>
      <c r="R80" s="62">
        <v>1</v>
      </c>
      <c r="S80" s="62">
        <v>0</v>
      </c>
      <c r="T80" s="62">
        <v>0</v>
      </c>
      <c r="U80" s="62">
        <v>0</v>
      </c>
      <c r="V80" s="45">
        <v>76</v>
      </c>
      <c r="W80" s="5"/>
      <c r="X80" s="48">
        <f t="shared" si="5"/>
        <v>11</v>
      </c>
      <c r="Y80" s="53">
        <f t="shared" si="6"/>
        <v>0</v>
      </c>
    </row>
    <row r="81" spans="2:25" ht="25.5" hidden="1" x14ac:dyDescent="0.25">
      <c r="B81" s="45">
        <v>77</v>
      </c>
      <c r="C81" s="20" t="s">
        <v>274</v>
      </c>
      <c r="D81" s="6" t="s">
        <v>272</v>
      </c>
      <c r="E81" s="54" t="s">
        <v>27</v>
      </c>
      <c r="F81" s="47">
        <v>0</v>
      </c>
      <c r="G81" s="30"/>
      <c r="H81" s="24"/>
      <c r="I81" s="62">
        <v>0</v>
      </c>
      <c r="J81" s="62"/>
      <c r="K81" s="62"/>
      <c r="L81" s="62"/>
      <c r="M81" s="62"/>
      <c r="N81" s="62"/>
      <c r="O81" s="62">
        <v>0</v>
      </c>
      <c r="P81" s="62">
        <v>0</v>
      </c>
      <c r="Q81" s="62">
        <v>10</v>
      </c>
      <c r="R81" s="62">
        <v>1</v>
      </c>
      <c r="S81" s="62">
        <v>0</v>
      </c>
      <c r="T81" s="62">
        <v>0</v>
      </c>
      <c r="U81" s="62">
        <v>0</v>
      </c>
      <c r="V81" s="45">
        <v>77</v>
      </c>
      <c r="W81" s="5"/>
      <c r="X81" s="48">
        <f t="shared" si="5"/>
        <v>11</v>
      </c>
      <c r="Y81" s="53">
        <f t="shared" si="6"/>
        <v>0</v>
      </c>
    </row>
    <row r="82" spans="2:25" hidden="1" x14ac:dyDescent="0.25">
      <c r="B82" s="45">
        <v>78</v>
      </c>
      <c r="C82" s="20" t="s">
        <v>275</v>
      </c>
      <c r="D82" s="6" t="s">
        <v>276</v>
      </c>
      <c r="E82" s="54" t="s">
        <v>27</v>
      </c>
      <c r="F82" s="47">
        <v>0</v>
      </c>
      <c r="G82" s="30"/>
      <c r="H82" s="24"/>
      <c r="I82" s="62">
        <v>0</v>
      </c>
      <c r="J82" s="62"/>
      <c r="K82" s="62"/>
      <c r="L82" s="62"/>
      <c r="M82" s="62"/>
      <c r="N82" s="62"/>
      <c r="O82" s="62">
        <v>2</v>
      </c>
      <c r="P82" s="62">
        <v>0</v>
      </c>
      <c r="Q82" s="62">
        <v>0</v>
      </c>
      <c r="R82" s="62">
        <v>1</v>
      </c>
      <c r="S82" s="62">
        <v>0</v>
      </c>
      <c r="T82" s="62">
        <v>0</v>
      </c>
      <c r="U82" s="62">
        <v>0</v>
      </c>
      <c r="V82" s="45">
        <v>78</v>
      </c>
      <c r="W82" s="5"/>
      <c r="X82" s="48">
        <f t="shared" si="5"/>
        <v>3</v>
      </c>
      <c r="Y82" s="53">
        <f t="shared" si="6"/>
        <v>0</v>
      </c>
    </row>
    <row r="83" spans="2:25" ht="25.5" x14ac:dyDescent="0.25">
      <c r="B83" s="45">
        <v>79</v>
      </c>
      <c r="C83" s="20" t="s">
        <v>277</v>
      </c>
      <c r="D83" s="6" t="s">
        <v>278</v>
      </c>
      <c r="E83" s="55" t="s">
        <v>279</v>
      </c>
      <c r="F83" s="47">
        <v>20.49</v>
      </c>
      <c r="G83" s="30"/>
      <c r="H83" s="24"/>
      <c r="I83" s="62">
        <v>0</v>
      </c>
      <c r="J83" s="62"/>
      <c r="K83" s="62"/>
      <c r="L83" s="62"/>
      <c r="M83" s="62"/>
      <c r="N83" s="62"/>
      <c r="O83" s="62">
        <v>800</v>
      </c>
      <c r="P83" s="62">
        <v>100</v>
      </c>
      <c r="Q83" s="62">
        <v>700</v>
      </c>
      <c r="R83" s="62">
        <v>91</v>
      </c>
      <c r="S83" s="62">
        <v>100</v>
      </c>
      <c r="T83" s="62">
        <v>300</v>
      </c>
      <c r="U83" s="62">
        <v>440</v>
      </c>
      <c r="V83" s="45">
        <v>79</v>
      </c>
      <c r="W83" s="5"/>
      <c r="X83" s="48">
        <f t="shared" si="5"/>
        <v>2531</v>
      </c>
      <c r="Y83" s="53">
        <f t="shared" si="6"/>
        <v>51860.189999999995</v>
      </c>
    </row>
    <row r="84" spans="2:25" ht="38.25" hidden="1" x14ac:dyDescent="0.25">
      <c r="B84" s="45">
        <v>80</v>
      </c>
      <c r="C84" s="20" t="s">
        <v>280</v>
      </c>
      <c r="D84" s="6" t="s">
        <v>281</v>
      </c>
      <c r="E84" s="54" t="s">
        <v>27</v>
      </c>
      <c r="F84" s="47">
        <v>0</v>
      </c>
      <c r="G84" s="30"/>
      <c r="H84" s="24"/>
      <c r="I84" s="62">
        <v>0</v>
      </c>
      <c r="J84" s="62"/>
      <c r="K84" s="62"/>
      <c r="L84" s="62"/>
      <c r="M84" s="62"/>
      <c r="N84" s="62"/>
      <c r="O84" s="62">
        <v>0</v>
      </c>
      <c r="P84" s="62">
        <v>0</v>
      </c>
      <c r="Q84" s="62">
        <v>2</v>
      </c>
      <c r="R84" s="62">
        <v>1</v>
      </c>
      <c r="S84" s="62">
        <v>0</v>
      </c>
      <c r="T84" s="62">
        <v>0</v>
      </c>
      <c r="U84" s="62">
        <v>0</v>
      </c>
      <c r="V84" s="45">
        <v>80</v>
      </c>
      <c r="W84" s="5"/>
      <c r="X84" s="48">
        <f t="shared" si="5"/>
        <v>3</v>
      </c>
      <c r="Y84" s="53">
        <f t="shared" si="6"/>
        <v>0</v>
      </c>
    </row>
    <row r="85" spans="2:25" ht="25.5" x14ac:dyDescent="0.25">
      <c r="B85" s="45">
        <v>81</v>
      </c>
      <c r="C85" s="20" t="s">
        <v>282</v>
      </c>
      <c r="D85" s="6" t="s">
        <v>26</v>
      </c>
      <c r="E85" s="55" t="s">
        <v>168</v>
      </c>
      <c r="F85" s="47">
        <v>61</v>
      </c>
      <c r="G85" s="30"/>
      <c r="H85" s="24"/>
      <c r="I85" s="62">
        <v>50</v>
      </c>
      <c r="J85" s="62"/>
      <c r="K85" s="62"/>
      <c r="L85" s="62"/>
      <c r="M85" s="62"/>
      <c r="N85" s="62"/>
      <c r="O85" s="62">
        <v>0</v>
      </c>
      <c r="P85" s="62">
        <v>4</v>
      </c>
      <c r="Q85" s="62">
        <v>40</v>
      </c>
      <c r="R85" s="62">
        <v>0</v>
      </c>
      <c r="S85" s="62">
        <v>0</v>
      </c>
      <c r="T85" s="62">
        <v>0</v>
      </c>
      <c r="U85" s="62">
        <v>0</v>
      </c>
      <c r="V85" s="45">
        <v>81</v>
      </c>
      <c r="W85" s="5"/>
      <c r="X85" s="48">
        <f t="shared" si="5"/>
        <v>94</v>
      </c>
      <c r="Y85" s="53">
        <f t="shared" si="6"/>
        <v>5734</v>
      </c>
    </row>
    <row r="86" spans="2:25" ht="38.25" x14ac:dyDescent="0.25">
      <c r="B86" s="45">
        <v>82</v>
      </c>
      <c r="C86" s="20" t="s">
        <v>283</v>
      </c>
      <c r="D86" s="6" t="s">
        <v>26</v>
      </c>
      <c r="E86" s="55" t="s">
        <v>168</v>
      </c>
      <c r="F86" s="47">
        <v>18.399999999999999</v>
      </c>
      <c r="G86" s="30"/>
      <c r="H86" s="24"/>
      <c r="I86" s="62">
        <v>0</v>
      </c>
      <c r="J86" s="62"/>
      <c r="K86" s="62"/>
      <c r="L86" s="62"/>
      <c r="M86" s="62"/>
      <c r="N86" s="62"/>
      <c r="O86" s="62">
        <v>0</v>
      </c>
      <c r="P86" s="62">
        <v>5</v>
      </c>
      <c r="Q86" s="62">
        <v>0</v>
      </c>
      <c r="R86" s="62">
        <v>0</v>
      </c>
      <c r="S86" s="62">
        <v>0</v>
      </c>
      <c r="T86" s="62">
        <v>0</v>
      </c>
      <c r="U86" s="62">
        <v>0</v>
      </c>
      <c r="V86" s="45">
        <v>82</v>
      </c>
      <c r="W86" s="5"/>
      <c r="X86" s="48">
        <f t="shared" si="5"/>
        <v>5</v>
      </c>
      <c r="Y86" s="53">
        <f t="shared" si="6"/>
        <v>92</v>
      </c>
    </row>
    <row r="87" spans="2:25" hidden="1" x14ac:dyDescent="0.25">
      <c r="B87" s="45">
        <v>83</v>
      </c>
      <c r="C87" s="20" t="s">
        <v>284</v>
      </c>
      <c r="D87" s="6" t="s">
        <v>26</v>
      </c>
      <c r="E87" s="54" t="s">
        <v>27</v>
      </c>
      <c r="F87" s="47">
        <v>0</v>
      </c>
      <c r="G87" s="30"/>
      <c r="H87" s="24"/>
      <c r="I87" s="62">
        <v>0</v>
      </c>
      <c r="J87" s="62"/>
      <c r="K87" s="62"/>
      <c r="L87" s="62"/>
      <c r="M87" s="62"/>
      <c r="N87" s="62"/>
      <c r="O87" s="62">
        <v>50</v>
      </c>
      <c r="P87" s="62">
        <v>10</v>
      </c>
      <c r="Q87" s="62">
        <v>0</v>
      </c>
      <c r="R87" s="62">
        <v>0</v>
      </c>
      <c r="S87" s="62">
        <v>0</v>
      </c>
      <c r="T87" s="62">
        <v>0</v>
      </c>
      <c r="U87" s="62">
        <v>0</v>
      </c>
      <c r="V87" s="45">
        <v>83</v>
      </c>
      <c r="W87" s="5"/>
      <c r="X87" s="48">
        <f t="shared" si="5"/>
        <v>60</v>
      </c>
      <c r="Y87" s="53">
        <f t="shared" si="6"/>
        <v>0</v>
      </c>
    </row>
    <row r="88" spans="2:25" ht="25.5" x14ac:dyDescent="0.25">
      <c r="B88" s="45">
        <v>84</v>
      </c>
      <c r="C88" s="20" t="s">
        <v>285</v>
      </c>
      <c r="D88" s="6" t="s">
        <v>286</v>
      </c>
      <c r="E88" s="55" t="s">
        <v>176</v>
      </c>
      <c r="F88" s="47">
        <v>24.49</v>
      </c>
      <c r="G88" s="30"/>
      <c r="H88" s="24"/>
      <c r="I88" s="62">
        <v>0</v>
      </c>
      <c r="J88" s="62"/>
      <c r="K88" s="62"/>
      <c r="L88" s="62"/>
      <c r="M88" s="62"/>
      <c r="N88" s="62"/>
      <c r="O88" s="62">
        <v>0</v>
      </c>
      <c r="P88" s="62">
        <v>0</v>
      </c>
      <c r="Q88" s="62">
        <v>0</v>
      </c>
      <c r="R88" s="62">
        <v>0</v>
      </c>
      <c r="S88" s="62">
        <v>0</v>
      </c>
      <c r="T88" s="62">
        <v>30</v>
      </c>
      <c r="U88" s="62">
        <v>0</v>
      </c>
      <c r="V88" s="45">
        <v>84</v>
      </c>
      <c r="W88" s="5"/>
      <c r="X88" s="48">
        <f t="shared" si="5"/>
        <v>30</v>
      </c>
      <c r="Y88" s="53">
        <f t="shared" si="6"/>
        <v>734.69999999999993</v>
      </c>
    </row>
    <row r="89" spans="2:25" ht="25.5" x14ac:dyDescent="0.25">
      <c r="B89" s="45">
        <v>85</v>
      </c>
      <c r="C89" s="20" t="s">
        <v>287</v>
      </c>
      <c r="D89" s="6" t="s">
        <v>26</v>
      </c>
      <c r="E89" s="55" t="s">
        <v>173</v>
      </c>
      <c r="F89" s="47">
        <v>2.61</v>
      </c>
      <c r="G89" s="30"/>
      <c r="H89" s="24"/>
      <c r="I89" s="62">
        <v>0</v>
      </c>
      <c r="J89" s="62"/>
      <c r="K89" s="62"/>
      <c r="L89" s="62"/>
      <c r="M89" s="62"/>
      <c r="N89" s="62"/>
      <c r="O89" s="62">
        <v>0</v>
      </c>
      <c r="P89" s="62">
        <v>0</v>
      </c>
      <c r="Q89" s="62">
        <v>0</v>
      </c>
      <c r="R89" s="62">
        <v>44</v>
      </c>
      <c r="S89" s="62">
        <v>0</v>
      </c>
      <c r="T89" s="62">
        <v>70</v>
      </c>
      <c r="U89" s="62">
        <v>0</v>
      </c>
      <c r="V89" s="45">
        <v>85</v>
      </c>
      <c r="W89" s="5"/>
      <c r="X89" s="48">
        <f t="shared" si="5"/>
        <v>114</v>
      </c>
      <c r="Y89" s="53">
        <f t="shared" si="6"/>
        <v>297.53999999999996</v>
      </c>
    </row>
    <row r="90" spans="2:25" ht="25.5" x14ac:dyDescent="0.25">
      <c r="B90" s="45">
        <v>86</v>
      </c>
      <c r="C90" s="20" t="s">
        <v>288</v>
      </c>
      <c r="D90" s="6" t="s">
        <v>286</v>
      </c>
      <c r="E90" s="55" t="s">
        <v>173</v>
      </c>
      <c r="F90" s="47">
        <v>26.09</v>
      </c>
      <c r="G90" s="30"/>
      <c r="H90" s="24"/>
      <c r="I90" s="62">
        <v>0</v>
      </c>
      <c r="J90" s="62"/>
      <c r="K90" s="62"/>
      <c r="L90" s="62"/>
      <c r="M90" s="62"/>
      <c r="N90" s="62"/>
      <c r="O90" s="62">
        <v>0</v>
      </c>
      <c r="P90" s="62">
        <v>0</v>
      </c>
      <c r="Q90" s="62">
        <v>0</v>
      </c>
      <c r="R90" s="62">
        <v>2</v>
      </c>
      <c r="S90" s="62">
        <v>0</v>
      </c>
      <c r="T90" s="62">
        <v>0</v>
      </c>
      <c r="U90" s="62">
        <v>0</v>
      </c>
      <c r="V90" s="45">
        <v>86</v>
      </c>
      <c r="W90" s="5"/>
      <c r="X90" s="48">
        <f t="shared" si="5"/>
        <v>2</v>
      </c>
      <c r="Y90" s="53">
        <f t="shared" si="6"/>
        <v>52.18</v>
      </c>
    </row>
    <row r="91" spans="2:25" ht="25.5" x14ac:dyDescent="0.25">
      <c r="B91" s="45">
        <v>87</v>
      </c>
      <c r="C91" s="20" t="s">
        <v>289</v>
      </c>
      <c r="D91" s="6" t="s">
        <v>286</v>
      </c>
      <c r="E91" s="55" t="s">
        <v>173</v>
      </c>
      <c r="F91" s="47">
        <v>26.09</v>
      </c>
      <c r="G91" s="30"/>
      <c r="H91" s="24"/>
      <c r="I91" s="62">
        <v>0</v>
      </c>
      <c r="J91" s="62"/>
      <c r="K91" s="62"/>
      <c r="L91" s="62"/>
      <c r="M91" s="62"/>
      <c r="N91" s="62"/>
      <c r="O91" s="62">
        <v>0</v>
      </c>
      <c r="P91" s="62">
        <v>0</v>
      </c>
      <c r="Q91" s="62">
        <v>20</v>
      </c>
      <c r="R91" s="62">
        <v>0</v>
      </c>
      <c r="S91" s="62">
        <v>0</v>
      </c>
      <c r="T91" s="62">
        <v>0</v>
      </c>
      <c r="U91" s="62">
        <v>0</v>
      </c>
      <c r="V91" s="45">
        <v>87</v>
      </c>
      <c r="W91" s="5"/>
      <c r="X91" s="48">
        <f t="shared" si="5"/>
        <v>20</v>
      </c>
      <c r="Y91" s="53">
        <f t="shared" si="6"/>
        <v>521.79999999999995</v>
      </c>
    </row>
    <row r="92" spans="2:25" ht="38.25" x14ac:dyDescent="0.25">
      <c r="B92" s="45">
        <v>88</v>
      </c>
      <c r="C92" s="20" t="s">
        <v>290</v>
      </c>
      <c r="D92" s="6" t="s">
        <v>262</v>
      </c>
      <c r="E92" s="55" t="s">
        <v>168</v>
      </c>
      <c r="F92" s="47">
        <v>9</v>
      </c>
      <c r="G92" s="30"/>
      <c r="H92" s="24"/>
      <c r="I92" s="62">
        <v>0</v>
      </c>
      <c r="J92" s="62"/>
      <c r="K92" s="62"/>
      <c r="L92" s="62"/>
      <c r="M92" s="62"/>
      <c r="N92" s="62"/>
      <c r="O92" s="62">
        <v>0</v>
      </c>
      <c r="P92" s="62">
        <v>0</v>
      </c>
      <c r="Q92" s="62">
        <v>10</v>
      </c>
      <c r="R92" s="62">
        <v>0</v>
      </c>
      <c r="S92" s="62">
        <v>0</v>
      </c>
      <c r="T92" s="62">
        <v>20</v>
      </c>
      <c r="U92" s="62">
        <v>0</v>
      </c>
      <c r="V92" s="45">
        <v>88</v>
      </c>
      <c r="W92" s="5"/>
      <c r="X92" s="48">
        <f t="shared" si="5"/>
        <v>30</v>
      </c>
      <c r="Y92" s="53">
        <f t="shared" si="6"/>
        <v>270</v>
      </c>
    </row>
    <row r="93" spans="2:25" ht="38.25" x14ac:dyDescent="0.25">
      <c r="B93" s="45">
        <v>89</v>
      </c>
      <c r="C93" s="20" t="s">
        <v>291</v>
      </c>
      <c r="D93" s="6" t="s">
        <v>26</v>
      </c>
      <c r="E93" s="55" t="s">
        <v>168</v>
      </c>
      <c r="F93" s="47">
        <v>14.8</v>
      </c>
      <c r="G93" s="30"/>
      <c r="H93" s="24"/>
      <c r="I93" s="62">
        <v>0</v>
      </c>
      <c r="J93" s="62"/>
      <c r="K93" s="62"/>
      <c r="L93" s="62"/>
      <c r="M93" s="62"/>
      <c r="N93" s="62"/>
      <c r="O93" s="62">
        <v>10</v>
      </c>
      <c r="P93" s="62">
        <v>0</v>
      </c>
      <c r="Q93" s="62">
        <v>0</v>
      </c>
      <c r="R93" s="62">
        <v>3</v>
      </c>
      <c r="S93" s="62">
        <v>0</v>
      </c>
      <c r="T93" s="62">
        <v>10</v>
      </c>
      <c r="U93" s="62">
        <v>0</v>
      </c>
      <c r="V93" s="45">
        <v>89</v>
      </c>
      <c r="W93" s="5"/>
      <c r="X93" s="48">
        <f t="shared" si="5"/>
        <v>23</v>
      </c>
      <c r="Y93" s="53">
        <f t="shared" si="6"/>
        <v>340.40000000000003</v>
      </c>
    </row>
    <row r="94" spans="2:25" ht="38.25" x14ac:dyDescent="0.25">
      <c r="B94" s="45">
        <v>90</v>
      </c>
      <c r="C94" s="20" t="s">
        <v>292</v>
      </c>
      <c r="D94" s="6" t="s">
        <v>293</v>
      </c>
      <c r="E94" s="55" t="s">
        <v>168</v>
      </c>
      <c r="F94" s="47">
        <v>169</v>
      </c>
      <c r="G94" s="30"/>
      <c r="H94" s="24"/>
      <c r="I94" s="62">
        <v>10</v>
      </c>
      <c r="J94" s="62"/>
      <c r="K94" s="62"/>
      <c r="L94" s="62"/>
      <c r="M94" s="62"/>
      <c r="N94" s="62"/>
      <c r="O94" s="62">
        <v>4</v>
      </c>
      <c r="P94" s="62">
        <v>0</v>
      </c>
      <c r="Q94" s="62">
        <v>0</v>
      </c>
      <c r="R94" s="62">
        <v>2</v>
      </c>
      <c r="S94" s="62">
        <v>0</v>
      </c>
      <c r="T94" s="62">
        <v>5</v>
      </c>
      <c r="U94" s="62">
        <v>0</v>
      </c>
      <c r="V94" s="45">
        <v>90</v>
      </c>
      <c r="W94" s="5"/>
      <c r="X94" s="48">
        <f t="shared" si="5"/>
        <v>21</v>
      </c>
      <c r="Y94" s="53">
        <f t="shared" si="6"/>
        <v>3549</v>
      </c>
    </row>
    <row r="95" spans="2:25" ht="25.5" hidden="1" x14ac:dyDescent="0.25">
      <c r="B95" s="45">
        <v>91</v>
      </c>
      <c r="C95" s="20" t="s">
        <v>294</v>
      </c>
      <c r="D95" s="6" t="s">
        <v>211</v>
      </c>
      <c r="E95" s="54" t="s">
        <v>27</v>
      </c>
      <c r="F95" s="47">
        <v>0</v>
      </c>
      <c r="G95" s="30"/>
      <c r="H95" s="24"/>
      <c r="I95" s="62">
        <v>0</v>
      </c>
      <c r="J95" s="62"/>
      <c r="K95" s="62"/>
      <c r="L95" s="62"/>
      <c r="M95" s="62"/>
      <c r="N95" s="62"/>
      <c r="O95" s="62">
        <v>15</v>
      </c>
      <c r="P95" s="62">
        <v>0</v>
      </c>
      <c r="Q95" s="62">
        <v>10</v>
      </c>
      <c r="R95" s="62">
        <v>3</v>
      </c>
      <c r="S95" s="62">
        <v>0</v>
      </c>
      <c r="T95" s="62">
        <v>20</v>
      </c>
      <c r="U95" s="62">
        <v>0</v>
      </c>
      <c r="V95" s="45">
        <v>91</v>
      </c>
      <c r="W95" s="5"/>
      <c r="X95" s="48">
        <f t="shared" si="5"/>
        <v>48</v>
      </c>
      <c r="Y95" s="53">
        <f t="shared" si="6"/>
        <v>0</v>
      </c>
    </row>
    <row r="96" spans="2:25" ht="63" x14ac:dyDescent="0.25">
      <c r="B96" s="45">
        <v>92</v>
      </c>
      <c r="C96" s="56" t="s">
        <v>295</v>
      </c>
      <c r="D96" s="57" t="s">
        <v>26</v>
      </c>
      <c r="E96" s="46" t="s">
        <v>161</v>
      </c>
      <c r="F96" s="58">
        <v>19.5</v>
      </c>
      <c r="G96" s="59"/>
      <c r="H96" s="59"/>
      <c r="I96" s="62">
        <v>0</v>
      </c>
      <c r="J96" s="62"/>
      <c r="K96" s="62"/>
      <c r="L96" s="62"/>
      <c r="M96" s="62"/>
      <c r="N96" s="62"/>
      <c r="O96" s="62">
        <v>0</v>
      </c>
      <c r="P96" s="62">
        <v>0</v>
      </c>
      <c r="Q96" s="62">
        <v>40</v>
      </c>
      <c r="R96" s="62">
        <v>12</v>
      </c>
      <c r="S96" s="62">
        <v>0</v>
      </c>
      <c r="T96" s="62">
        <v>10</v>
      </c>
      <c r="U96" s="62">
        <v>0</v>
      </c>
      <c r="V96" s="45">
        <v>92</v>
      </c>
      <c r="X96" s="48">
        <f t="shared" si="5"/>
        <v>62</v>
      </c>
      <c r="Y96" s="53">
        <f t="shared" si="6"/>
        <v>1209</v>
      </c>
    </row>
    <row r="97" spans="2:25" ht="47.25" x14ac:dyDescent="0.25">
      <c r="B97" s="45">
        <v>93</v>
      </c>
      <c r="C97" s="56" t="s">
        <v>296</v>
      </c>
      <c r="D97" s="57" t="s">
        <v>26</v>
      </c>
      <c r="E97" s="55" t="s">
        <v>166</v>
      </c>
      <c r="F97" s="58">
        <v>100</v>
      </c>
      <c r="G97" s="59"/>
      <c r="H97" s="59"/>
      <c r="I97" s="62">
        <v>0</v>
      </c>
      <c r="J97" s="62"/>
      <c r="K97" s="62"/>
      <c r="L97" s="62"/>
      <c r="M97" s="62"/>
      <c r="N97" s="62"/>
      <c r="O97" s="62">
        <v>0</v>
      </c>
      <c r="P97" s="62">
        <v>0</v>
      </c>
      <c r="Q97" s="62">
        <v>0</v>
      </c>
      <c r="R97" s="62">
        <v>4</v>
      </c>
      <c r="S97" s="62">
        <v>0</v>
      </c>
      <c r="T97" s="62">
        <v>5</v>
      </c>
      <c r="U97" s="62">
        <v>0</v>
      </c>
      <c r="V97" s="45">
        <v>93</v>
      </c>
      <c r="X97" s="48">
        <f t="shared" si="5"/>
        <v>9</v>
      </c>
      <c r="Y97" s="53">
        <f t="shared" si="6"/>
        <v>900</v>
      </c>
    </row>
    <row r="98" spans="2:25" ht="63" x14ac:dyDescent="0.25">
      <c r="B98" s="45">
        <v>94</v>
      </c>
      <c r="C98" s="56" t="s">
        <v>297</v>
      </c>
      <c r="D98" s="57" t="s">
        <v>203</v>
      </c>
      <c r="E98" s="55" t="s">
        <v>173</v>
      </c>
      <c r="F98" s="58">
        <v>22.99</v>
      </c>
      <c r="G98" s="59"/>
      <c r="H98" s="59"/>
      <c r="I98" s="62">
        <v>0</v>
      </c>
      <c r="J98" s="62"/>
      <c r="K98" s="62"/>
      <c r="L98" s="62"/>
      <c r="M98" s="62"/>
      <c r="N98" s="62"/>
      <c r="O98" s="62">
        <v>0</v>
      </c>
      <c r="P98" s="62">
        <v>0</v>
      </c>
      <c r="Q98" s="62">
        <v>0</v>
      </c>
      <c r="R98" s="62">
        <v>0</v>
      </c>
      <c r="S98" s="62">
        <v>0</v>
      </c>
      <c r="T98" s="62">
        <v>0</v>
      </c>
      <c r="U98" s="62">
        <v>0</v>
      </c>
      <c r="V98" s="45">
        <v>94</v>
      </c>
      <c r="X98" s="48">
        <f t="shared" si="5"/>
        <v>0</v>
      </c>
      <c r="Y98" s="53">
        <f t="shared" si="6"/>
        <v>0</v>
      </c>
    </row>
    <row r="99" spans="2:25" ht="63" x14ac:dyDescent="0.25">
      <c r="B99" s="45">
        <v>95</v>
      </c>
      <c r="C99" s="56" t="s">
        <v>298</v>
      </c>
      <c r="D99" s="57" t="s">
        <v>203</v>
      </c>
      <c r="E99" s="55" t="s">
        <v>173</v>
      </c>
      <c r="F99" s="58">
        <v>22.99</v>
      </c>
      <c r="G99" s="59"/>
      <c r="H99" s="59"/>
      <c r="I99" s="62">
        <v>0</v>
      </c>
      <c r="J99" s="62"/>
      <c r="K99" s="62"/>
      <c r="L99" s="62"/>
      <c r="M99" s="62"/>
      <c r="N99" s="62"/>
      <c r="O99" s="62">
        <v>0</v>
      </c>
      <c r="P99" s="62">
        <v>0</v>
      </c>
      <c r="Q99" s="62">
        <v>0</v>
      </c>
      <c r="R99" s="62">
        <v>0</v>
      </c>
      <c r="S99" s="62">
        <v>0</v>
      </c>
      <c r="T99" s="62">
        <v>0</v>
      </c>
      <c r="U99" s="62">
        <v>0</v>
      </c>
      <c r="V99" s="45">
        <v>95</v>
      </c>
      <c r="X99" s="48">
        <f t="shared" si="5"/>
        <v>0</v>
      </c>
      <c r="Y99" s="53">
        <f t="shared" si="6"/>
        <v>0</v>
      </c>
    </row>
    <row r="100" spans="2:25" ht="63" x14ac:dyDescent="0.25">
      <c r="B100" s="45">
        <v>96</v>
      </c>
      <c r="C100" s="56" t="s">
        <v>299</v>
      </c>
      <c r="D100" s="57" t="s">
        <v>203</v>
      </c>
      <c r="E100" s="55" t="s">
        <v>173</v>
      </c>
      <c r="F100" s="58">
        <v>22.99</v>
      </c>
      <c r="G100" s="59"/>
      <c r="H100" s="59"/>
      <c r="I100" s="62">
        <v>0</v>
      </c>
      <c r="J100" s="62"/>
      <c r="K100" s="62"/>
      <c r="L100" s="62"/>
      <c r="M100" s="62"/>
      <c r="N100" s="62"/>
      <c r="O100" s="62">
        <v>0</v>
      </c>
      <c r="P100" s="62">
        <v>0</v>
      </c>
      <c r="Q100" s="62">
        <v>0</v>
      </c>
      <c r="R100" s="62">
        <v>0</v>
      </c>
      <c r="S100" s="62">
        <v>0</v>
      </c>
      <c r="T100" s="62">
        <v>0</v>
      </c>
      <c r="U100" s="62">
        <v>0</v>
      </c>
      <c r="V100" s="45">
        <v>96</v>
      </c>
      <c r="X100" s="48">
        <f t="shared" si="5"/>
        <v>0</v>
      </c>
      <c r="Y100" s="53">
        <f t="shared" si="6"/>
        <v>0</v>
      </c>
    </row>
    <row r="101" spans="2:25" ht="63" x14ac:dyDescent="0.25">
      <c r="B101" s="45">
        <v>97</v>
      </c>
      <c r="C101" s="56" t="s">
        <v>300</v>
      </c>
      <c r="D101" s="57" t="s">
        <v>203</v>
      </c>
      <c r="E101" s="55" t="s">
        <v>173</v>
      </c>
      <c r="F101" s="58">
        <v>22.99</v>
      </c>
      <c r="G101" s="59"/>
      <c r="H101" s="59"/>
      <c r="I101" s="62">
        <v>0</v>
      </c>
      <c r="J101" s="62"/>
      <c r="K101" s="62"/>
      <c r="L101" s="62"/>
      <c r="M101" s="62"/>
      <c r="N101" s="62"/>
      <c r="O101" s="62">
        <v>0</v>
      </c>
      <c r="P101" s="62">
        <v>0</v>
      </c>
      <c r="Q101" s="62">
        <v>0</v>
      </c>
      <c r="R101" s="62">
        <v>0</v>
      </c>
      <c r="S101" s="62">
        <v>0</v>
      </c>
      <c r="T101" s="62">
        <v>0</v>
      </c>
      <c r="U101" s="62">
        <v>0</v>
      </c>
      <c r="V101" s="45">
        <v>97</v>
      </c>
      <c r="X101" s="48">
        <f t="shared" si="5"/>
        <v>0</v>
      </c>
      <c r="Y101" s="53">
        <f t="shared" si="6"/>
        <v>0</v>
      </c>
    </row>
    <row r="102" spans="2:25" ht="31.5" x14ac:dyDescent="0.25">
      <c r="B102" s="45">
        <v>98</v>
      </c>
      <c r="C102" s="56" t="s">
        <v>301</v>
      </c>
      <c r="D102" s="57" t="s">
        <v>203</v>
      </c>
      <c r="E102" s="55" t="s">
        <v>173</v>
      </c>
      <c r="F102" s="58">
        <v>29.88</v>
      </c>
      <c r="G102" s="59"/>
      <c r="H102" s="59"/>
      <c r="I102" s="62">
        <v>0</v>
      </c>
      <c r="J102" s="62"/>
      <c r="K102" s="62"/>
      <c r="L102" s="62"/>
      <c r="M102" s="62"/>
      <c r="N102" s="62"/>
      <c r="O102" s="62">
        <v>0</v>
      </c>
      <c r="P102" s="62">
        <v>0</v>
      </c>
      <c r="Q102" s="62">
        <v>0</v>
      </c>
      <c r="R102" s="62">
        <v>0</v>
      </c>
      <c r="S102" s="62">
        <v>0</v>
      </c>
      <c r="T102" s="62">
        <v>0</v>
      </c>
      <c r="U102" s="62">
        <v>0</v>
      </c>
      <c r="V102" s="45">
        <v>98</v>
      </c>
      <c r="X102" s="48">
        <f t="shared" si="5"/>
        <v>0</v>
      </c>
      <c r="Y102" s="53">
        <f t="shared" si="6"/>
        <v>0</v>
      </c>
    </row>
    <row r="103" spans="2:25" ht="31.5" x14ac:dyDescent="0.25">
      <c r="B103" s="45">
        <v>99</v>
      </c>
      <c r="C103" s="56" t="s">
        <v>302</v>
      </c>
      <c r="D103" s="57" t="s">
        <v>203</v>
      </c>
      <c r="E103" s="55" t="s">
        <v>173</v>
      </c>
      <c r="F103" s="58">
        <v>29.88</v>
      </c>
      <c r="G103" s="59"/>
      <c r="H103" s="59"/>
      <c r="I103" s="62">
        <v>0</v>
      </c>
      <c r="J103" s="62"/>
      <c r="K103" s="62"/>
      <c r="L103" s="62"/>
      <c r="M103" s="62"/>
      <c r="N103" s="62"/>
      <c r="O103" s="62">
        <v>0</v>
      </c>
      <c r="P103" s="62">
        <v>0</v>
      </c>
      <c r="Q103" s="62">
        <v>0</v>
      </c>
      <c r="R103" s="62">
        <v>0</v>
      </c>
      <c r="S103" s="62">
        <v>0</v>
      </c>
      <c r="T103" s="62">
        <v>0</v>
      </c>
      <c r="U103" s="62">
        <v>0</v>
      </c>
      <c r="V103" s="45">
        <v>99</v>
      </c>
      <c r="X103" s="48">
        <f t="shared" si="5"/>
        <v>0</v>
      </c>
      <c r="Y103" s="53">
        <f t="shared" si="6"/>
        <v>0</v>
      </c>
    </row>
    <row r="104" spans="2:25" ht="31.5" x14ac:dyDescent="0.25">
      <c r="B104" s="45">
        <v>100</v>
      </c>
      <c r="C104" s="56" t="s">
        <v>303</v>
      </c>
      <c r="D104" s="57" t="s">
        <v>203</v>
      </c>
      <c r="E104" s="55" t="s">
        <v>173</v>
      </c>
      <c r="F104" s="58">
        <v>29.88</v>
      </c>
      <c r="G104" s="59"/>
      <c r="H104" s="59"/>
      <c r="I104" s="62">
        <v>0</v>
      </c>
      <c r="J104" s="62"/>
      <c r="K104" s="62"/>
      <c r="L104" s="62"/>
      <c r="M104" s="62"/>
      <c r="N104" s="62"/>
      <c r="O104" s="62">
        <v>0</v>
      </c>
      <c r="P104" s="62">
        <v>0</v>
      </c>
      <c r="Q104" s="62">
        <v>0</v>
      </c>
      <c r="R104" s="62">
        <v>0</v>
      </c>
      <c r="S104" s="62">
        <v>0</v>
      </c>
      <c r="T104" s="62">
        <v>0</v>
      </c>
      <c r="U104" s="62">
        <v>0</v>
      </c>
      <c r="V104" s="45">
        <v>100</v>
      </c>
      <c r="X104" s="48">
        <f t="shared" si="5"/>
        <v>0</v>
      </c>
      <c r="Y104" s="53">
        <f t="shared" si="6"/>
        <v>0</v>
      </c>
    </row>
    <row r="105" spans="2:25" ht="31.5" x14ac:dyDescent="0.25">
      <c r="B105" s="45">
        <v>101</v>
      </c>
      <c r="C105" s="56" t="s">
        <v>304</v>
      </c>
      <c r="D105" s="57" t="s">
        <v>203</v>
      </c>
      <c r="E105" s="55" t="s">
        <v>173</v>
      </c>
      <c r="F105" s="58">
        <v>29.88</v>
      </c>
      <c r="G105" s="59"/>
      <c r="H105" s="59"/>
      <c r="I105" s="62">
        <v>0</v>
      </c>
      <c r="J105" s="62"/>
      <c r="K105" s="62"/>
      <c r="L105" s="62"/>
      <c r="M105" s="62"/>
      <c r="N105" s="62"/>
      <c r="O105" s="62">
        <v>0</v>
      </c>
      <c r="P105" s="62">
        <v>0</v>
      </c>
      <c r="Q105" s="62">
        <v>0</v>
      </c>
      <c r="R105" s="62">
        <v>0</v>
      </c>
      <c r="S105" s="62">
        <v>0</v>
      </c>
      <c r="T105" s="62">
        <v>0</v>
      </c>
      <c r="U105" s="62">
        <v>0</v>
      </c>
      <c r="V105" s="45">
        <v>101</v>
      </c>
      <c r="X105" s="48">
        <f t="shared" si="5"/>
        <v>0</v>
      </c>
      <c r="Y105" s="53">
        <f t="shared" si="6"/>
        <v>0</v>
      </c>
    </row>
    <row r="106" spans="2:25" ht="47.25" x14ac:dyDescent="0.25">
      <c r="B106" s="45">
        <v>102</v>
      </c>
      <c r="C106" s="56" t="s">
        <v>305</v>
      </c>
      <c r="D106" s="57" t="s">
        <v>26</v>
      </c>
      <c r="E106" s="46" t="s">
        <v>306</v>
      </c>
      <c r="F106" s="58">
        <v>13.35</v>
      </c>
      <c r="G106" s="59"/>
      <c r="H106" s="59"/>
      <c r="I106" s="62">
        <v>0</v>
      </c>
      <c r="J106" s="62"/>
      <c r="K106" s="62"/>
      <c r="L106" s="62"/>
      <c r="M106" s="62"/>
      <c r="N106" s="62"/>
      <c r="O106" s="62">
        <v>6</v>
      </c>
      <c r="P106" s="62">
        <v>0</v>
      </c>
      <c r="Q106" s="62">
        <v>45</v>
      </c>
      <c r="R106" s="62">
        <v>28</v>
      </c>
      <c r="S106" s="62">
        <v>0</v>
      </c>
      <c r="T106" s="62">
        <v>0</v>
      </c>
      <c r="U106" s="62">
        <v>0</v>
      </c>
      <c r="V106" s="45">
        <v>102</v>
      </c>
      <c r="X106" s="48">
        <f t="shared" si="5"/>
        <v>79</v>
      </c>
      <c r="Y106" s="53">
        <f t="shared" si="6"/>
        <v>1054.6499999999999</v>
      </c>
    </row>
    <row r="107" spans="2:25" ht="31.5" x14ac:dyDescent="0.25">
      <c r="B107" s="45">
        <v>103</v>
      </c>
      <c r="C107" s="56" t="s">
        <v>307</v>
      </c>
      <c r="D107" s="57" t="s">
        <v>308</v>
      </c>
      <c r="E107" s="55" t="s">
        <v>168</v>
      </c>
      <c r="F107" s="58">
        <v>8.57</v>
      </c>
      <c r="G107" s="59"/>
      <c r="H107" s="59"/>
      <c r="I107" s="62">
        <v>0</v>
      </c>
      <c r="J107" s="62"/>
      <c r="K107" s="62"/>
      <c r="L107" s="62"/>
      <c r="M107" s="62"/>
      <c r="N107" s="62"/>
      <c r="O107" s="62">
        <v>0</v>
      </c>
      <c r="P107" s="62">
        <v>0</v>
      </c>
      <c r="Q107" s="62">
        <v>0</v>
      </c>
      <c r="R107" s="62">
        <v>3</v>
      </c>
      <c r="S107" s="62">
        <v>0</v>
      </c>
      <c r="T107" s="62">
        <v>0</v>
      </c>
      <c r="U107" s="62">
        <v>0</v>
      </c>
      <c r="V107" s="45">
        <v>103</v>
      </c>
      <c r="X107" s="48">
        <f t="shared" si="5"/>
        <v>3</v>
      </c>
      <c r="Y107" s="53">
        <f t="shared" si="6"/>
        <v>25.71</v>
      </c>
    </row>
    <row r="108" spans="2:25" ht="47.25" hidden="1" x14ac:dyDescent="0.25">
      <c r="B108" s="45">
        <v>104</v>
      </c>
      <c r="C108" s="56" t="s">
        <v>309</v>
      </c>
      <c r="D108" s="57" t="s">
        <v>189</v>
      </c>
      <c r="E108" s="60" t="s">
        <v>27</v>
      </c>
      <c r="F108" s="58">
        <v>0</v>
      </c>
      <c r="G108" s="59"/>
      <c r="H108" s="59"/>
      <c r="I108" s="62">
        <v>0</v>
      </c>
      <c r="J108" s="62"/>
      <c r="K108" s="62"/>
      <c r="L108" s="62"/>
      <c r="M108" s="62"/>
      <c r="N108" s="62"/>
      <c r="O108" s="62">
        <v>20</v>
      </c>
      <c r="P108" s="62">
        <v>0</v>
      </c>
      <c r="Q108" s="62">
        <v>4</v>
      </c>
      <c r="R108" s="62">
        <v>2</v>
      </c>
      <c r="S108" s="62">
        <v>0</v>
      </c>
      <c r="T108" s="62">
        <v>0</v>
      </c>
      <c r="U108" s="62">
        <v>0</v>
      </c>
      <c r="V108" s="45">
        <v>104</v>
      </c>
      <c r="X108" s="48">
        <f t="shared" si="5"/>
        <v>26</v>
      </c>
      <c r="Y108" s="53">
        <f t="shared" si="6"/>
        <v>0</v>
      </c>
    </row>
    <row r="109" spans="2:25" ht="47.25" hidden="1" x14ac:dyDescent="0.25">
      <c r="B109" s="45">
        <v>105</v>
      </c>
      <c r="C109" s="56" t="s">
        <v>310</v>
      </c>
      <c r="D109" s="57" t="s">
        <v>286</v>
      </c>
      <c r="E109" s="60" t="s">
        <v>27</v>
      </c>
      <c r="F109" s="58">
        <v>0</v>
      </c>
      <c r="G109" s="59"/>
      <c r="H109" s="59"/>
      <c r="I109" s="62">
        <v>0</v>
      </c>
      <c r="J109" s="62"/>
      <c r="K109" s="62"/>
      <c r="L109" s="62"/>
      <c r="M109" s="62"/>
      <c r="N109" s="62"/>
      <c r="O109" s="62">
        <v>0</v>
      </c>
      <c r="P109" s="62">
        <v>2</v>
      </c>
      <c r="Q109" s="62">
        <v>4</v>
      </c>
      <c r="R109" s="62">
        <v>0</v>
      </c>
      <c r="S109" s="62">
        <v>0</v>
      </c>
      <c r="T109" s="62">
        <v>5</v>
      </c>
      <c r="U109" s="62">
        <v>0</v>
      </c>
      <c r="V109" s="45">
        <v>105</v>
      </c>
      <c r="X109" s="48">
        <f t="shared" si="5"/>
        <v>11</v>
      </c>
      <c r="Y109" s="53">
        <f t="shared" si="6"/>
        <v>0</v>
      </c>
    </row>
    <row r="110" spans="2:25" ht="47.25" hidden="1" x14ac:dyDescent="0.25">
      <c r="B110" s="45">
        <v>106</v>
      </c>
      <c r="C110" s="56" t="s">
        <v>311</v>
      </c>
      <c r="D110" s="57" t="s">
        <v>312</v>
      </c>
      <c r="E110" s="60" t="s">
        <v>27</v>
      </c>
      <c r="F110" s="58">
        <v>0</v>
      </c>
      <c r="G110" s="59"/>
      <c r="H110" s="59"/>
      <c r="I110" s="62">
        <v>0</v>
      </c>
      <c r="J110" s="62"/>
      <c r="K110" s="62"/>
      <c r="L110" s="62"/>
      <c r="M110" s="62"/>
      <c r="N110" s="62"/>
      <c r="O110" s="62">
        <v>20</v>
      </c>
      <c r="P110" s="62">
        <v>0</v>
      </c>
      <c r="Q110" s="62">
        <v>60</v>
      </c>
      <c r="R110" s="62">
        <v>24</v>
      </c>
      <c r="S110" s="62">
        <v>40</v>
      </c>
      <c r="T110" s="62">
        <v>10</v>
      </c>
      <c r="U110" s="62">
        <v>0</v>
      </c>
      <c r="V110" s="45">
        <v>106</v>
      </c>
      <c r="X110" s="48">
        <f t="shared" si="5"/>
        <v>154</v>
      </c>
      <c r="Y110" s="53">
        <f t="shared" si="6"/>
        <v>0</v>
      </c>
    </row>
    <row r="111" spans="2:25" ht="47.25" hidden="1" x14ac:dyDescent="0.25">
      <c r="B111" s="45">
        <v>107</v>
      </c>
      <c r="C111" s="56" t="s">
        <v>313</v>
      </c>
      <c r="D111" s="57" t="s">
        <v>26</v>
      </c>
      <c r="E111" s="60" t="s">
        <v>27</v>
      </c>
      <c r="F111" s="58">
        <v>0</v>
      </c>
      <c r="G111" s="59"/>
      <c r="H111" s="59"/>
      <c r="I111" s="62">
        <v>0</v>
      </c>
      <c r="J111" s="62"/>
      <c r="K111" s="62"/>
      <c r="L111" s="62"/>
      <c r="M111" s="62"/>
      <c r="N111" s="62"/>
      <c r="O111" s="62">
        <v>0</v>
      </c>
      <c r="P111" s="62">
        <v>10</v>
      </c>
      <c r="Q111" s="62">
        <v>0</v>
      </c>
      <c r="R111" s="62">
        <v>23</v>
      </c>
      <c r="S111" s="62">
        <v>0</v>
      </c>
      <c r="T111" s="62">
        <v>5</v>
      </c>
      <c r="U111" s="62">
        <v>0</v>
      </c>
      <c r="V111" s="45">
        <v>107</v>
      </c>
      <c r="X111" s="48">
        <f t="shared" si="5"/>
        <v>38</v>
      </c>
      <c r="Y111" s="53">
        <f t="shared" si="6"/>
        <v>0</v>
      </c>
    </row>
    <row r="112" spans="2:25" ht="31.5" x14ac:dyDescent="0.25">
      <c r="B112" s="45">
        <v>108</v>
      </c>
      <c r="C112" s="56" t="s">
        <v>314</v>
      </c>
      <c r="D112" s="57" t="s">
        <v>26</v>
      </c>
      <c r="E112" s="55" t="s">
        <v>173</v>
      </c>
      <c r="F112" s="58">
        <v>7.44</v>
      </c>
      <c r="G112" s="59"/>
      <c r="H112" s="59"/>
      <c r="I112" s="62">
        <v>0</v>
      </c>
      <c r="J112" s="62"/>
      <c r="K112" s="62"/>
      <c r="L112" s="62"/>
      <c r="M112" s="62"/>
      <c r="N112" s="62"/>
      <c r="O112" s="62">
        <v>20</v>
      </c>
      <c r="P112" s="62">
        <v>0</v>
      </c>
      <c r="Q112" s="62">
        <v>0</v>
      </c>
      <c r="R112" s="62">
        <v>0</v>
      </c>
      <c r="S112" s="62">
        <v>0</v>
      </c>
      <c r="T112" s="62">
        <v>10</v>
      </c>
      <c r="U112" s="62">
        <v>0</v>
      </c>
      <c r="V112" s="45">
        <v>108</v>
      </c>
      <c r="X112" s="48">
        <f t="shared" si="5"/>
        <v>30</v>
      </c>
      <c r="Y112" s="53">
        <f t="shared" si="6"/>
        <v>223.20000000000002</v>
      </c>
    </row>
    <row r="113" spans="2:25" ht="31.5" x14ac:dyDescent="0.25">
      <c r="B113" s="45">
        <v>109</v>
      </c>
      <c r="C113" s="56" t="s">
        <v>315</v>
      </c>
      <c r="D113" s="57" t="s">
        <v>203</v>
      </c>
      <c r="E113" s="55" t="s">
        <v>168</v>
      </c>
      <c r="F113" s="58">
        <v>49</v>
      </c>
      <c r="G113" s="59"/>
      <c r="H113" s="59"/>
      <c r="I113" s="62">
        <v>0</v>
      </c>
      <c r="J113" s="62"/>
      <c r="K113" s="62"/>
      <c r="L113" s="62"/>
      <c r="M113" s="62"/>
      <c r="N113" s="62"/>
      <c r="O113" s="62">
        <v>0</v>
      </c>
      <c r="P113" s="62">
        <v>0</v>
      </c>
      <c r="Q113" s="62">
        <v>0</v>
      </c>
      <c r="R113" s="62">
        <v>0</v>
      </c>
      <c r="S113" s="62">
        <v>0</v>
      </c>
      <c r="T113" s="62">
        <v>0</v>
      </c>
      <c r="U113" s="62">
        <v>0</v>
      </c>
      <c r="V113" s="45">
        <v>109</v>
      </c>
      <c r="X113" s="48">
        <f t="shared" si="5"/>
        <v>0</v>
      </c>
      <c r="Y113" s="53">
        <f t="shared" si="6"/>
        <v>0</v>
      </c>
    </row>
    <row r="114" spans="2:25" ht="31.5" x14ac:dyDescent="0.25">
      <c r="B114" s="45">
        <v>110</v>
      </c>
      <c r="C114" s="56" t="s">
        <v>316</v>
      </c>
      <c r="D114" s="57" t="s">
        <v>203</v>
      </c>
      <c r="E114" s="55" t="s">
        <v>168</v>
      </c>
      <c r="F114" s="58">
        <v>49</v>
      </c>
      <c r="G114" s="59"/>
      <c r="H114" s="59"/>
      <c r="I114" s="62">
        <v>0</v>
      </c>
      <c r="J114" s="62"/>
      <c r="K114" s="62"/>
      <c r="L114" s="62"/>
      <c r="M114" s="62"/>
      <c r="N114" s="62"/>
      <c r="O114" s="62">
        <v>0</v>
      </c>
      <c r="P114" s="62">
        <v>0</v>
      </c>
      <c r="Q114" s="62">
        <v>0</v>
      </c>
      <c r="R114" s="62">
        <v>0</v>
      </c>
      <c r="S114" s="62">
        <v>0</v>
      </c>
      <c r="T114" s="62">
        <v>0</v>
      </c>
      <c r="U114" s="62">
        <v>0</v>
      </c>
      <c r="V114" s="45">
        <v>110</v>
      </c>
      <c r="X114" s="48">
        <f t="shared" si="5"/>
        <v>0</v>
      </c>
      <c r="Y114" s="53">
        <f t="shared" si="6"/>
        <v>0</v>
      </c>
    </row>
    <row r="115" spans="2:25" ht="31.5" x14ac:dyDescent="0.25">
      <c r="B115" s="45">
        <v>111</v>
      </c>
      <c r="C115" s="56" t="s">
        <v>317</v>
      </c>
      <c r="D115" s="57" t="s">
        <v>203</v>
      </c>
      <c r="E115" s="55" t="s">
        <v>168</v>
      </c>
      <c r="F115" s="58">
        <v>49</v>
      </c>
      <c r="G115" s="59"/>
      <c r="H115" s="59"/>
      <c r="I115" s="62">
        <v>0</v>
      </c>
      <c r="J115" s="62"/>
      <c r="K115" s="62"/>
      <c r="L115" s="62"/>
      <c r="M115" s="62"/>
      <c r="N115" s="62"/>
      <c r="O115" s="62">
        <v>0</v>
      </c>
      <c r="P115" s="62">
        <v>0</v>
      </c>
      <c r="Q115" s="62">
        <v>0</v>
      </c>
      <c r="R115" s="62">
        <v>0</v>
      </c>
      <c r="S115" s="62">
        <v>0</v>
      </c>
      <c r="T115" s="62">
        <v>0</v>
      </c>
      <c r="U115" s="62">
        <v>0</v>
      </c>
      <c r="V115" s="45">
        <v>111</v>
      </c>
      <c r="X115" s="48">
        <f t="shared" si="5"/>
        <v>0</v>
      </c>
      <c r="Y115" s="53">
        <f t="shared" si="6"/>
        <v>0</v>
      </c>
    </row>
    <row r="116" spans="2:25" ht="31.5" x14ac:dyDescent="0.25">
      <c r="B116" s="45">
        <v>112</v>
      </c>
      <c r="C116" s="56" t="s">
        <v>318</v>
      </c>
      <c r="D116" s="57" t="s">
        <v>203</v>
      </c>
      <c r="E116" s="55" t="s">
        <v>168</v>
      </c>
      <c r="F116" s="58">
        <v>49</v>
      </c>
      <c r="G116" s="59"/>
      <c r="H116" s="59"/>
      <c r="I116" s="62">
        <v>0</v>
      </c>
      <c r="J116" s="62"/>
      <c r="K116" s="62"/>
      <c r="L116" s="62"/>
      <c r="M116" s="62"/>
      <c r="N116" s="62"/>
      <c r="O116" s="62">
        <v>0</v>
      </c>
      <c r="P116" s="62">
        <v>0</v>
      </c>
      <c r="Q116" s="62">
        <v>0</v>
      </c>
      <c r="R116" s="62">
        <v>0</v>
      </c>
      <c r="S116" s="62">
        <v>0</v>
      </c>
      <c r="T116" s="62">
        <v>0</v>
      </c>
      <c r="U116" s="62">
        <v>0</v>
      </c>
      <c r="V116" s="45">
        <v>112</v>
      </c>
      <c r="X116" s="48">
        <f t="shared" si="5"/>
        <v>0</v>
      </c>
      <c r="Y116" s="53">
        <f t="shared" si="6"/>
        <v>0</v>
      </c>
    </row>
    <row r="117" spans="2:25" ht="31.5" x14ac:dyDescent="0.25">
      <c r="B117" s="45">
        <v>113</v>
      </c>
      <c r="C117" s="56" t="s">
        <v>319</v>
      </c>
      <c r="D117" s="57" t="s">
        <v>165</v>
      </c>
      <c r="E117" s="55" t="s">
        <v>170</v>
      </c>
      <c r="F117" s="58">
        <v>6.59</v>
      </c>
      <c r="G117" s="59"/>
      <c r="H117" s="59"/>
      <c r="I117" s="62">
        <v>0</v>
      </c>
      <c r="J117" s="62"/>
      <c r="K117" s="62"/>
      <c r="L117" s="62"/>
      <c r="M117" s="62"/>
      <c r="N117" s="62"/>
      <c r="O117" s="62">
        <v>0</v>
      </c>
      <c r="P117" s="62">
        <v>0</v>
      </c>
      <c r="Q117" s="62">
        <v>10</v>
      </c>
      <c r="R117" s="62">
        <v>2</v>
      </c>
      <c r="S117" s="62">
        <v>0</v>
      </c>
      <c r="T117" s="62">
        <v>10</v>
      </c>
      <c r="U117" s="62">
        <v>0</v>
      </c>
      <c r="V117" s="45">
        <v>113</v>
      </c>
      <c r="X117" s="48">
        <f t="shared" si="5"/>
        <v>22</v>
      </c>
      <c r="Y117" s="53">
        <f t="shared" si="6"/>
        <v>144.97999999999999</v>
      </c>
    </row>
    <row r="118" spans="2:25" ht="47.25" x14ac:dyDescent="0.25">
      <c r="B118" s="45">
        <v>114</v>
      </c>
      <c r="C118" s="56" t="s">
        <v>320</v>
      </c>
      <c r="D118" s="57" t="s">
        <v>281</v>
      </c>
      <c r="E118" s="55" t="s">
        <v>170</v>
      </c>
      <c r="F118" s="58">
        <v>117.32</v>
      </c>
      <c r="G118" s="59"/>
      <c r="H118" s="59"/>
      <c r="I118" s="62">
        <v>1</v>
      </c>
      <c r="J118" s="62"/>
      <c r="K118" s="62"/>
      <c r="L118" s="62"/>
      <c r="M118" s="62"/>
      <c r="N118" s="62"/>
      <c r="O118" s="62">
        <v>0</v>
      </c>
      <c r="P118" s="62">
        <v>0</v>
      </c>
      <c r="Q118" s="62">
        <v>0</v>
      </c>
      <c r="R118" s="62">
        <v>0</v>
      </c>
      <c r="S118" s="62">
        <v>0</v>
      </c>
      <c r="T118" s="62">
        <v>0</v>
      </c>
      <c r="U118" s="62">
        <v>0</v>
      </c>
      <c r="V118" s="45">
        <v>114</v>
      </c>
      <c r="X118" s="48">
        <f t="shared" si="5"/>
        <v>1</v>
      </c>
      <c r="Y118" s="53">
        <f t="shared" si="6"/>
        <v>117.32</v>
      </c>
    </row>
    <row r="119" spans="2:25" ht="47.25" hidden="1" x14ac:dyDescent="0.25">
      <c r="B119" s="45">
        <v>115</v>
      </c>
      <c r="C119" s="56" t="s">
        <v>321</v>
      </c>
      <c r="D119" s="57" t="s">
        <v>281</v>
      </c>
      <c r="E119" s="60" t="s">
        <v>27</v>
      </c>
      <c r="F119" s="58">
        <v>0</v>
      </c>
      <c r="G119" s="59"/>
      <c r="H119" s="59"/>
      <c r="I119" s="62">
        <v>8</v>
      </c>
      <c r="J119" s="62"/>
      <c r="K119" s="62"/>
      <c r="L119" s="62"/>
      <c r="M119" s="62"/>
      <c r="N119" s="62"/>
      <c r="O119" s="62">
        <v>0</v>
      </c>
      <c r="P119" s="62">
        <v>0</v>
      </c>
      <c r="Q119" s="62">
        <v>0</v>
      </c>
      <c r="R119" s="62">
        <v>0</v>
      </c>
      <c r="S119" s="62">
        <v>0</v>
      </c>
      <c r="T119" s="62">
        <v>0</v>
      </c>
      <c r="U119" s="62">
        <v>0</v>
      </c>
      <c r="V119" s="45">
        <v>115</v>
      </c>
      <c r="X119" s="48">
        <f t="shared" si="5"/>
        <v>8</v>
      </c>
      <c r="Y119" s="53">
        <f t="shared" si="6"/>
        <v>0</v>
      </c>
    </row>
    <row r="120" spans="2:25" ht="47.25" x14ac:dyDescent="0.25">
      <c r="B120" s="45">
        <v>116</v>
      </c>
      <c r="C120" s="56" t="s">
        <v>322</v>
      </c>
      <c r="D120" s="57" t="s">
        <v>323</v>
      </c>
      <c r="E120" s="55" t="s">
        <v>170</v>
      </c>
      <c r="F120" s="58">
        <v>16.03</v>
      </c>
      <c r="G120" s="59"/>
      <c r="H120" s="59"/>
      <c r="I120" s="62">
        <v>9</v>
      </c>
      <c r="J120" s="62"/>
      <c r="K120" s="62"/>
      <c r="L120" s="62"/>
      <c r="M120" s="62"/>
      <c r="N120" s="62"/>
      <c r="O120" s="62">
        <v>0</v>
      </c>
      <c r="P120" s="62">
        <v>0</v>
      </c>
      <c r="Q120" s="62">
        <v>0</v>
      </c>
      <c r="R120" s="62">
        <v>0</v>
      </c>
      <c r="S120" s="62">
        <v>0</v>
      </c>
      <c r="T120" s="62">
        <v>0</v>
      </c>
      <c r="U120" s="62">
        <v>0</v>
      </c>
      <c r="V120" s="45">
        <v>116</v>
      </c>
      <c r="X120" s="48">
        <f t="shared" si="5"/>
        <v>9</v>
      </c>
      <c r="Y120" s="53">
        <f t="shared" si="6"/>
        <v>144.27000000000001</v>
      </c>
    </row>
    <row r="121" spans="2:25" ht="47.25" x14ac:dyDescent="0.25">
      <c r="B121" s="45">
        <v>117</v>
      </c>
      <c r="C121" s="56" t="s">
        <v>324</v>
      </c>
      <c r="D121" s="57" t="s">
        <v>325</v>
      </c>
      <c r="E121" s="55" t="s">
        <v>168</v>
      </c>
      <c r="F121" s="58">
        <v>20</v>
      </c>
      <c r="G121" s="59"/>
      <c r="H121" s="59"/>
      <c r="I121" s="62">
        <v>10</v>
      </c>
      <c r="J121" s="62"/>
      <c r="K121" s="62"/>
      <c r="L121" s="62"/>
      <c r="M121" s="62"/>
      <c r="N121" s="62"/>
      <c r="O121" s="62">
        <v>0</v>
      </c>
      <c r="P121" s="62">
        <v>0</v>
      </c>
      <c r="Q121" s="62">
        <v>0</v>
      </c>
      <c r="R121" s="62">
        <v>0</v>
      </c>
      <c r="S121" s="62">
        <v>0</v>
      </c>
      <c r="T121" s="62">
        <v>0</v>
      </c>
      <c r="U121" s="62">
        <v>0</v>
      </c>
      <c r="V121" s="45">
        <v>117</v>
      </c>
      <c r="X121" s="48">
        <f t="shared" si="5"/>
        <v>10</v>
      </c>
      <c r="Y121" s="53">
        <f t="shared" si="6"/>
        <v>200</v>
      </c>
    </row>
  </sheetData>
  <autoFilter ref="B4:Y121" xr:uid="{86DEEF57-B7F9-4655-9A5F-410F8D29B1BD}">
    <filterColumn colId="3">
      <filters>
        <filter val="ALNETTO _x000a_27.039.914/0001-12"/>
        <filter val="DARLU _x000a_40.223.106/0001-79"/>
        <filter val="DM ARTIGOS DE ILUMINAÇÃO - 30.866.576/0002-88"/>
        <filter val="GUILHERME MARINHO  45.740.175/0001-73"/>
        <filter val="LAZARO BEZERRA SOARES  06.088.333/0001-09"/>
        <filter val="MAXIM QUALITTA _x000a_05.075.962/0001-23"/>
        <filter val="OLITHIER _x000a_09.630.087/0001-55"/>
        <filter val="PRIMER SOLUÇÕES_x000a_47.725.628/0001-18"/>
        <filter val="RC RAMOS COMÉRCIO_x000a_ 07.048.323/0001-02"/>
        <filter val="STYLLUS DISTRIBUIDORA - 25.070.251/0001-73"/>
        <filter val="Y S DIAS_x000a_36.310.930/0001-99"/>
      </filters>
    </filterColumn>
  </autoFilter>
  <conditionalFormatting sqref="G5:H95">
    <cfRule type="cellIs" dxfId="47" priority="5" operator="equal">
      <formula>0</formula>
    </cfRule>
  </conditionalFormatting>
  <conditionalFormatting sqref="I5:U121">
    <cfRule type="cellIs" dxfId="46" priority="1" operator="lessThanOrEqual">
      <formula>0</formula>
    </cfRule>
    <cfRule type="cellIs" dxfId="45" priority="2" operator="lessThanOrEqual">
      <formula>0</formula>
    </cfRule>
  </conditionalFormatting>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D200"/>
  <sheetViews>
    <sheetView zoomScale="70" zoomScaleNormal="70" workbookViewId="0">
      <pane xSplit="4" ySplit="6" topLeftCell="E7" activePane="bottomRight" state="frozen"/>
      <selection activeCell="AF16" sqref="AF16"/>
      <selection pane="topRight" activeCell="AF16" sqref="AF16"/>
      <selection pane="bottomLeft" activeCell="AF16" sqref="AF16"/>
      <selection pane="bottomRight" activeCell="AF16" sqref="AF16"/>
    </sheetView>
  </sheetViews>
  <sheetFormatPr defaultRowHeight="15.75" x14ac:dyDescent="0.25"/>
  <cols>
    <col min="1" max="1" width="9" style="4"/>
    <col min="2" max="2" width="13" style="8" customWidth="1"/>
    <col min="3" max="3" width="66.125" style="21" customWidth="1"/>
    <col min="4" max="4" width="17.625" style="4" customWidth="1"/>
    <col min="5" max="5" width="30.625" style="22" customWidth="1"/>
    <col min="6" max="6" width="17.625" style="9" customWidth="1"/>
    <col min="7" max="7" width="9" style="4" customWidth="1"/>
    <col min="8" max="14" width="9" style="4" hidden="1" customWidth="1"/>
    <col min="15" max="18" width="9" style="4"/>
    <col min="19" max="21" width="0" style="4" hidden="1" customWidth="1"/>
    <col min="22" max="22" width="10.375" style="4" customWidth="1"/>
    <col min="23" max="23" width="3.625" style="5" customWidth="1"/>
    <col min="24" max="24" width="13.625" style="36" hidden="1" customWidth="1"/>
    <col min="25" max="25" width="21.625" style="133" hidden="1" customWidth="1"/>
    <col min="26" max="30" width="9" style="5"/>
  </cols>
  <sheetData>
    <row r="2" spans="1:30" x14ac:dyDescent="0.25">
      <c r="B2" s="7" t="s">
        <v>24</v>
      </c>
      <c r="C2" s="18" t="s">
        <v>326</v>
      </c>
      <c r="D2" s="99">
        <v>45208</v>
      </c>
    </row>
    <row r="3" spans="1:30" x14ac:dyDescent="0.25">
      <c r="B3" s="7" t="s">
        <v>2</v>
      </c>
      <c r="C3" s="18" t="s">
        <v>327</v>
      </c>
    </row>
    <row r="4" spans="1:30" x14ac:dyDescent="0.25">
      <c r="B4" s="7" t="s">
        <v>3</v>
      </c>
      <c r="C4" s="19" t="s">
        <v>328</v>
      </c>
    </row>
    <row r="5" spans="1:30" x14ac:dyDescent="0.25">
      <c r="G5" s="25">
        <f t="shared" ref="G5:O5" si="0">SUM(G7:G17)</f>
        <v>187</v>
      </c>
      <c r="H5" s="25">
        <f t="shared" si="0"/>
        <v>0</v>
      </c>
      <c r="I5" s="25">
        <f t="shared" si="0"/>
        <v>0</v>
      </c>
      <c r="J5" s="25">
        <f t="shared" si="0"/>
        <v>0</v>
      </c>
      <c r="K5" s="25">
        <f t="shared" si="0"/>
        <v>0</v>
      </c>
      <c r="L5" s="25">
        <f t="shared" si="0"/>
        <v>0</v>
      </c>
      <c r="M5" s="25">
        <f t="shared" si="0"/>
        <v>0</v>
      </c>
      <c r="N5" s="25">
        <f t="shared" si="0"/>
        <v>0</v>
      </c>
      <c r="O5" s="25">
        <f t="shared" si="0"/>
        <v>36</v>
      </c>
      <c r="P5" s="25">
        <f>SUM(P7:P17)</f>
        <v>38</v>
      </c>
      <c r="Q5" s="25">
        <f t="shared" ref="Q5:U5" si="1">SUM(Q7:Q17)</f>
        <v>12</v>
      </c>
      <c r="R5" s="25">
        <f t="shared" si="1"/>
        <v>11</v>
      </c>
      <c r="S5" s="25">
        <f t="shared" si="1"/>
        <v>0</v>
      </c>
      <c r="T5" s="25">
        <f t="shared" si="1"/>
        <v>0</v>
      </c>
      <c r="U5" s="25">
        <f t="shared" si="1"/>
        <v>0</v>
      </c>
      <c r="X5" s="39">
        <f t="shared" ref="X5:Y5" si="2">SUM(X7:X17)</f>
        <v>284</v>
      </c>
      <c r="Y5" s="40">
        <f t="shared" si="2"/>
        <v>2257105.08</v>
      </c>
    </row>
    <row r="6" spans="1:30" s="1" customFormat="1" ht="25.5" x14ac:dyDescent="0.25">
      <c r="A6" s="2"/>
      <c r="B6" s="11" t="s">
        <v>4</v>
      </c>
      <c r="C6" s="11" t="s">
        <v>5</v>
      </c>
      <c r="D6" s="11" t="s">
        <v>6</v>
      </c>
      <c r="E6" s="11" t="s">
        <v>7</v>
      </c>
      <c r="F6" s="12" t="s">
        <v>8</v>
      </c>
      <c r="G6" s="11" t="s">
        <v>9</v>
      </c>
      <c r="H6" s="11" t="s">
        <v>10</v>
      </c>
      <c r="I6" s="11" t="s">
        <v>11</v>
      </c>
      <c r="J6" s="11" t="s">
        <v>12</v>
      </c>
      <c r="K6" s="11" t="s">
        <v>13</v>
      </c>
      <c r="L6" s="11" t="s">
        <v>14</v>
      </c>
      <c r="M6" s="11" t="s">
        <v>15</v>
      </c>
      <c r="N6" s="11" t="s">
        <v>16</v>
      </c>
      <c r="O6" s="11" t="s">
        <v>17</v>
      </c>
      <c r="P6" s="11" t="s">
        <v>18</v>
      </c>
      <c r="Q6" s="11" t="s">
        <v>19</v>
      </c>
      <c r="R6" s="11" t="s">
        <v>20</v>
      </c>
      <c r="S6" s="11" t="s">
        <v>21</v>
      </c>
      <c r="T6" s="11" t="s">
        <v>22</v>
      </c>
      <c r="U6" s="11" t="s">
        <v>23</v>
      </c>
      <c r="V6" s="11" t="s">
        <v>4</v>
      </c>
      <c r="W6" s="3"/>
      <c r="X6" s="43" t="s">
        <v>25</v>
      </c>
      <c r="Y6" s="44" t="s">
        <v>347</v>
      </c>
      <c r="Z6" s="3"/>
      <c r="AA6" s="3"/>
      <c r="AB6" s="3"/>
      <c r="AC6" s="3"/>
      <c r="AD6" s="3"/>
    </row>
    <row r="7" spans="1:30" ht="39.950000000000003" customHeight="1" x14ac:dyDescent="0.25">
      <c r="B7" s="13">
        <v>1</v>
      </c>
      <c r="C7" s="31" t="s">
        <v>329</v>
      </c>
      <c r="D7" s="32" t="s">
        <v>330</v>
      </c>
      <c r="E7" s="33" t="s">
        <v>331</v>
      </c>
      <c r="F7" s="10">
        <v>57000</v>
      </c>
      <c r="G7" s="62">
        <v>1</v>
      </c>
      <c r="H7" s="62"/>
      <c r="I7" s="62"/>
      <c r="J7" s="62"/>
      <c r="K7" s="62"/>
      <c r="L7" s="62"/>
      <c r="M7" s="62"/>
      <c r="N7" s="62"/>
      <c r="O7" s="62">
        <v>1</v>
      </c>
      <c r="P7" s="62">
        <v>0</v>
      </c>
      <c r="Q7" s="62">
        <v>0</v>
      </c>
      <c r="R7" s="62">
        <v>0</v>
      </c>
      <c r="S7" s="62">
        <v>0</v>
      </c>
      <c r="T7" s="62">
        <v>0</v>
      </c>
      <c r="U7" s="62">
        <v>0</v>
      </c>
      <c r="V7" s="13">
        <v>1</v>
      </c>
      <c r="X7" s="48">
        <f>SUM(G7:U7)</f>
        <v>2</v>
      </c>
      <c r="Y7" s="49">
        <f>F7*X7</f>
        <v>114000</v>
      </c>
    </row>
    <row r="8" spans="1:30" ht="39.950000000000003" customHeight="1" x14ac:dyDescent="0.25">
      <c r="B8" s="13">
        <v>2</v>
      </c>
      <c r="C8" s="31" t="s">
        <v>332</v>
      </c>
      <c r="D8" s="32" t="s">
        <v>330</v>
      </c>
      <c r="E8" s="33" t="s">
        <v>331</v>
      </c>
      <c r="F8" s="10">
        <v>25650</v>
      </c>
      <c r="G8" s="62">
        <v>8</v>
      </c>
      <c r="H8" s="62"/>
      <c r="I8" s="62"/>
      <c r="J8" s="62"/>
      <c r="K8" s="62"/>
      <c r="L8" s="62"/>
      <c r="M8" s="62"/>
      <c r="N8" s="62"/>
      <c r="O8" s="62">
        <v>1</v>
      </c>
      <c r="P8" s="62">
        <v>2</v>
      </c>
      <c r="Q8" s="62">
        <v>0</v>
      </c>
      <c r="R8" s="62">
        <v>0</v>
      </c>
      <c r="S8" s="62">
        <v>0</v>
      </c>
      <c r="T8" s="62">
        <v>0</v>
      </c>
      <c r="U8" s="62">
        <v>0</v>
      </c>
      <c r="V8" s="13">
        <v>2</v>
      </c>
      <c r="X8" s="48">
        <f t="shared" ref="X8:X17" si="3">SUM(G8:U8)</f>
        <v>11</v>
      </c>
      <c r="Y8" s="49">
        <f t="shared" ref="Y8:Y17" si="4">F8*X8</f>
        <v>282150</v>
      </c>
    </row>
    <row r="9" spans="1:30" ht="39.950000000000003" customHeight="1" x14ac:dyDescent="0.25">
      <c r="B9" s="13">
        <v>3</v>
      </c>
      <c r="C9" s="31" t="s">
        <v>333</v>
      </c>
      <c r="D9" s="32" t="s">
        <v>330</v>
      </c>
      <c r="E9" s="33" t="s">
        <v>331</v>
      </c>
      <c r="F9" s="10">
        <v>25650</v>
      </c>
      <c r="G9" s="62">
        <v>0</v>
      </c>
      <c r="H9" s="62"/>
      <c r="I9" s="62"/>
      <c r="J9" s="62"/>
      <c r="K9" s="62"/>
      <c r="L9" s="62"/>
      <c r="M9" s="62"/>
      <c r="N9" s="62"/>
      <c r="O9" s="62">
        <v>1</v>
      </c>
      <c r="P9" s="62">
        <v>0</v>
      </c>
      <c r="Q9" s="62">
        <v>0</v>
      </c>
      <c r="R9" s="62">
        <v>0</v>
      </c>
      <c r="S9" s="62">
        <v>0</v>
      </c>
      <c r="T9" s="62">
        <v>0</v>
      </c>
      <c r="U9" s="62">
        <v>0</v>
      </c>
      <c r="V9" s="13">
        <v>3</v>
      </c>
      <c r="X9" s="48">
        <f t="shared" si="3"/>
        <v>1</v>
      </c>
      <c r="Y9" s="49">
        <f t="shared" si="4"/>
        <v>25650</v>
      </c>
    </row>
    <row r="10" spans="1:30" ht="39.950000000000003" customHeight="1" x14ac:dyDescent="0.25">
      <c r="B10" s="13">
        <v>4</v>
      </c>
      <c r="C10" s="31" t="s">
        <v>334</v>
      </c>
      <c r="D10" s="32" t="s">
        <v>330</v>
      </c>
      <c r="E10" s="33" t="s">
        <v>331</v>
      </c>
      <c r="F10" s="10">
        <v>40400</v>
      </c>
      <c r="G10" s="62">
        <v>2</v>
      </c>
      <c r="H10" s="62"/>
      <c r="I10" s="62"/>
      <c r="J10" s="62"/>
      <c r="K10" s="62"/>
      <c r="L10" s="62"/>
      <c r="M10" s="62"/>
      <c r="N10" s="62"/>
      <c r="O10" s="62">
        <v>0</v>
      </c>
      <c r="P10" s="62">
        <v>19</v>
      </c>
      <c r="Q10" s="62">
        <v>0</v>
      </c>
      <c r="R10" s="62">
        <v>2</v>
      </c>
      <c r="S10" s="62">
        <v>0</v>
      </c>
      <c r="T10" s="62">
        <v>0</v>
      </c>
      <c r="U10" s="62">
        <v>0</v>
      </c>
      <c r="V10" s="13">
        <v>4</v>
      </c>
      <c r="X10" s="48">
        <f t="shared" si="3"/>
        <v>23</v>
      </c>
      <c r="Y10" s="49">
        <f t="shared" si="4"/>
        <v>929200</v>
      </c>
    </row>
    <row r="11" spans="1:30" ht="39.950000000000003" customHeight="1" x14ac:dyDescent="0.25">
      <c r="B11" s="13">
        <v>5</v>
      </c>
      <c r="C11" s="31" t="s">
        <v>335</v>
      </c>
      <c r="D11" s="32" t="s">
        <v>330</v>
      </c>
      <c r="E11" s="33" t="s">
        <v>331</v>
      </c>
      <c r="F11" s="10">
        <v>33500</v>
      </c>
      <c r="G11" s="62">
        <v>2</v>
      </c>
      <c r="H11" s="62"/>
      <c r="I11" s="62"/>
      <c r="J11" s="62"/>
      <c r="K11" s="62"/>
      <c r="L11" s="62"/>
      <c r="M11" s="62"/>
      <c r="N11" s="62"/>
      <c r="O11" s="62">
        <v>4</v>
      </c>
      <c r="P11" s="62">
        <v>2</v>
      </c>
      <c r="Q11" s="62">
        <v>0</v>
      </c>
      <c r="R11" s="62">
        <v>4</v>
      </c>
      <c r="S11" s="62">
        <v>0</v>
      </c>
      <c r="T11" s="62">
        <v>0</v>
      </c>
      <c r="U11" s="62">
        <v>0</v>
      </c>
      <c r="V11" s="13">
        <v>5</v>
      </c>
      <c r="X11" s="48">
        <f t="shared" si="3"/>
        <v>12</v>
      </c>
      <c r="Y11" s="49">
        <f t="shared" si="4"/>
        <v>402000</v>
      </c>
    </row>
    <row r="12" spans="1:30" ht="39.950000000000003" customHeight="1" x14ac:dyDescent="0.25">
      <c r="B12" s="13">
        <v>6</v>
      </c>
      <c r="C12" s="34" t="s">
        <v>336</v>
      </c>
      <c r="D12" s="32" t="s">
        <v>330</v>
      </c>
      <c r="E12" s="33" t="s">
        <v>331</v>
      </c>
      <c r="F12" s="10">
        <v>22300</v>
      </c>
      <c r="G12" s="62">
        <v>0</v>
      </c>
      <c r="H12" s="62"/>
      <c r="I12" s="62"/>
      <c r="J12" s="62"/>
      <c r="K12" s="62"/>
      <c r="L12" s="62"/>
      <c r="M12" s="62"/>
      <c r="N12" s="62"/>
      <c r="O12" s="62">
        <v>9</v>
      </c>
      <c r="P12" s="62">
        <v>0</v>
      </c>
      <c r="Q12" s="62">
        <v>0</v>
      </c>
      <c r="R12" s="62">
        <v>3</v>
      </c>
      <c r="S12" s="62">
        <v>0</v>
      </c>
      <c r="T12" s="62">
        <v>0</v>
      </c>
      <c r="U12" s="62">
        <v>0</v>
      </c>
      <c r="V12" s="13">
        <v>6</v>
      </c>
      <c r="X12" s="48">
        <f t="shared" si="3"/>
        <v>12</v>
      </c>
      <c r="Y12" s="49">
        <f t="shared" si="4"/>
        <v>267600</v>
      </c>
    </row>
    <row r="13" spans="1:30" ht="39.950000000000003" customHeight="1" x14ac:dyDescent="0.25">
      <c r="B13" s="13">
        <v>7</v>
      </c>
      <c r="C13" s="34" t="s">
        <v>337</v>
      </c>
      <c r="D13" s="32" t="s">
        <v>330</v>
      </c>
      <c r="E13" s="33" t="s">
        <v>331</v>
      </c>
      <c r="F13" s="10">
        <v>8700</v>
      </c>
      <c r="G13" s="62">
        <v>0</v>
      </c>
      <c r="H13" s="62"/>
      <c r="I13" s="62"/>
      <c r="J13" s="62"/>
      <c r="K13" s="62"/>
      <c r="L13" s="62"/>
      <c r="M13" s="62"/>
      <c r="N13" s="62"/>
      <c r="O13" s="62">
        <v>8</v>
      </c>
      <c r="P13" s="62">
        <v>4</v>
      </c>
      <c r="Q13" s="62">
        <v>0</v>
      </c>
      <c r="R13" s="62">
        <v>2</v>
      </c>
      <c r="S13" s="62">
        <v>0</v>
      </c>
      <c r="T13" s="62">
        <v>0</v>
      </c>
      <c r="U13" s="62">
        <v>0</v>
      </c>
      <c r="V13" s="13">
        <v>7</v>
      </c>
      <c r="X13" s="48">
        <f t="shared" si="3"/>
        <v>14</v>
      </c>
      <c r="Y13" s="49">
        <f t="shared" si="4"/>
        <v>121800</v>
      </c>
    </row>
    <row r="14" spans="1:30" ht="39.950000000000003" customHeight="1" x14ac:dyDescent="0.25">
      <c r="B14" s="13">
        <v>8</v>
      </c>
      <c r="C14" s="35" t="s">
        <v>338</v>
      </c>
      <c r="D14" s="32" t="s">
        <v>330</v>
      </c>
      <c r="E14" s="33" t="s">
        <v>339</v>
      </c>
      <c r="F14" s="10">
        <v>720</v>
      </c>
      <c r="G14" s="62">
        <v>0</v>
      </c>
      <c r="H14" s="62"/>
      <c r="I14" s="62"/>
      <c r="J14" s="62"/>
      <c r="K14" s="62"/>
      <c r="L14" s="62"/>
      <c r="M14" s="62"/>
      <c r="N14" s="62"/>
      <c r="O14" s="62">
        <v>0</v>
      </c>
      <c r="P14" s="62">
        <v>7</v>
      </c>
      <c r="Q14" s="62">
        <v>0</v>
      </c>
      <c r="R14" s="62">
        <v>0</v>
      </c>
      <c r="S14" s="62">
        <v>0</v>
      </c>
      <c r="T14" s="62">
        <v>0</v>
      </c>
      <c r="U14" s="62">
        <v>0</v>
      </c>
      <c r="V14" s="13">
        <v>8</v>
      </c>
      <c r="X14" s="48">
        <f t="shared" si="3"/>
        <v>7</v>
      </c>
      <c r="Y14" s="49">
        <f t="shared" si="4"/>
        <v>5040</v>
      </c>
    </row>
    <row r="15" spans="1:30" ht="39.950000000000003" customHeight="1" x14ac:dyDescent="0.25">
      <c r="B15" s="13">
        <v>9</v>
      </c>
      <c r="C15" s="34" t="s">
        <v>340</v>
      </c>
      <c r="D15" s="32" t="s">
        <v>330</v>
      </c>
      <c r="E15" s="33" t="s">
        <v>339</v>
      </c>
      <c r="F15" s="10">
        <v>537.38</v>
      </c>
      <c r="G15" s="62">
        <v>166</v>
      </c>
      <c r="H15" s="62"/>
      <c r="I15" s="62"/>
      <c r="J15" s="62"/>
      <c r="K15" s="62"/>
      <c r="L15" s="62"/>
      <c r="M15" s="62"/>
      <c r="N15" s="62"/>
      <c r="O15" s="62">
        <v>0</v>
      </c>
      <c r="P15" s="62">
        <v>0</v>
      </c>
      <c r="Q15" s="62">
        <v>0</v>
      </c>
      <c r="R15" s="62">
        <v>0</v>
      </c>
      <c r="S15" s="62">
        <v>0</v>
      </c>
      <c r="T15" s="62">
        <v>0</v>
      </c>
      <c r="U15" s="62">
        <v>0</v>
      </c>
      <c r="V15" s="13">
        <v>9</v>
      </c>
      <c r="X15" s="48">
        <f t="shared" si="3"/>
        <v>166</v>
      </c>
      <c r="Y15" s="49">
        <f t="shared" si="4"/>
        <v>89205.08</v>
      </c>
    </row>
    <row r="16" spans="1:30" ht="39.950000000000003" customHeight="1" x14ac:dyDescent="0.25">
      <c r="B16" s="13">
        <v>10</v>
      </c>
      <c r="C16" s="34" t="s">
        <v>341</v>
      </c>
      <c r="D16" s="32" t="s">
        <v>330</v>
      </c>
      <c r="E16" s="33" t="s">
        <v>339</v>
      </c>
      <c r="F16" s="10">
        <v>560</v>
      </c>
      <c r="G16" s="62">
        <v>8</v>
      </c>
      <c r="H16" s="62"/>
      <c r="I16" s="62"/>
      <c r="J16" s="62"/>
      <c r="K16" s="62"/>
      <c r="L16" s="62"/>
      <c r="M16" s="62"/>
      <c r="N16" s="62"/>
      <c r="O16" s="62">
        <v>6</v>
      </c>
      <c r="P16" s="62">
        <v>0</v>
      </c>
      <c r="Q16" s="62">
        <v>12</v>
      </c>
      <c r="R16" s="62">
        <v>0</v>
      </c>
      <c r="S16" s="62">
        <v>0</v>
      </c>
      <c r="T16" s="62">
        <v>0</v>
      </c>
      <c r="U16" s="62">
        <v>0</v>
      </c>
      <c r="V16" s="13">
        <v>10</v>
      </c>
      <c r="X16" s="48">
        <f t="shared" si="3"/>
        <v>26</v>
      </c>
      <c r="Y16" s="49">
        <f t="shared" si="4"/>
        <v>14560</v>
      </c>
    </row>
    <row r="17" spans="2:25" ht="39.950000000000003" customHeight="1" x14ac:dyDescent="0.25">
      <c r="B17" s="13">
        <v>11</v>
      </c>
      <c r="C17" s="35" t="s">
        <v>342</v>
      </c>
      <c r="D17" s="32" t="s">
        <v>330</v>
      </c>
      <c r="E17" s="33" t="s">
        <v>339</v>
      </c>
      <c r="F17" s="10">
        <v>590</v>
      </c>
      <c r="G17" s="62">
        <v>0</v>
      </c>
      <c r="H17" s="62"/>
      <c r="I17" s="62"/>
      <c r="J17" s="62"/>
      <c r="K17" s="62"/>
      <c r="L17" s="62"/>
      <c r="M17" s="62"/>
      <c r="N17" s="62"/>
      <c r="O17" s="62">
        <v>6</v>
      </c>
      <c r="P17" s="62">
        <v>4</v>
      </c>
      <c r="Q17" s="62">
        <v>0</v>
      </c>
      <c r="R17" s="62">
        <v>0</v>
      </c>
      <c r="S17" s="62">
        <v>0</v>
      </c>
      <c r="T17" s="62">
        <v>0</v>
      </c>
      <c r="U17" s="62">
        <v>0</v>
      </c>
      <c r="V17" s="13">
        <v>11</v>
      </c>
      <c r="X17" s="48">
        <f t="shared" si="3"/>
        <v>10</v>
      </c>
      <c r="Y17" s="49">
        <f t="shared" si="4"/>
        <v>5900</v>
      </c>
    </row>
    <row r="18" spans="2:25" x14ac:dyDescent="0.25">
      <c r="X18" s="61"/>
    </row>
    <row r="19" spans="2:25" x14ac:dyDescent="0.25">
      <c r="X19" s="61"/>
    </row>
    <row r="20" spans="2:25" x14ac:dyDescent="0.25">
      <c r="X20" s="61"/>
    </row>
    <row r="21" spans="2:25" x14ac:dyDescent="0.25">
      <c r="X21" s="61"/>
    </row>
    <row r="22" spans="2:25" x14ac:dyDescent="0.25">
      <c r="X22" s="61"/>
    </row>
    <row r="23" spans="2:25" x14ac:dyDescent="0.25">
      <c r="X23" s="61"/>
    </row>
    <row r="24" spans="2:25" x14ac:dyDescent="0.25">
      <c r="X24" s="61"/>
    </row>
    <row r="25" spans="2:25" x14ac:dyDescent="0.25">
      <c r="X25" s="61"/>
    </row>
    <row r="26" spans="2:25" x14ac:dyDescent="0.25">
      <c r="X26" s="61"/>
    </row>
    <row r="27" spans="2:25" x14ac:dyDescent="0.25">
      <c r="X27" s="61"/>
    </row>
    <row r="28" spans="2:25" x14ac:dyDescent="0.25">
      <c r="X28" s="61"/>
    </row>
    <row r="29" spans="2:25" x14ac:dyDescent="0.25">
      <c r="X29" s="61"/>
    </row>
    <row r="30" spans="2:25" x14ac:dyDescent="0.25">
      <c r="X30" s="61"/>
    </row>
    <row r="31" spans="2:25" x14ac:dyDescent="0.25">
      <c r="X31" s="61"/>
    </row>
    <row r="32" spans="2:25" x14ac:dyDescent="0.25">
      <c r="X32" s="61"/>
    </row>
    <row r="33" spans="24:24" x14ac:dyDescent="0.25">
      <c r="X33" s="61"/>
    </row>
    <row r="34" spans="24:24" x14ac:dyDescent="0.25">
      <c r="X34" s="61"/>
    </row>
    <row r="35" spans="24:24" x14ac:dyDescent="0.25">
      <c r="X35" s="61"/>
    </row>
    <row r="36" spans="24:24" x14ac:dyDescent="0.25">
      <c r="X36" s="61"/>
    </row>
    <row r="37" spans="24:24" x14ac:dyDescent="0.25">
      <c r="X37" s="61"/>
    </row>
    <row r="38" spans="24:24" x14ac:dyDescent="0.25">
      <c r="X38" s="61"/>
    </row>
    <row r="39" spans="24:24" x14ac:dyDescent="0.25">
      <c r="X39" s="61"/>
    </row>
    <row r="40" spans="24:24" x14ac:dyDescent="0.25">
      <c r="X40" s="61"/>
    </row>
    <row r="41" spans="24:24" x14ac:dyDescent="0.25">
      <c r="X41" s="61"/>
    </row>
    <row r="42" spans="24:24" x14ac:dyDescent="0.25">
      <c r="X42" s="61"/>
    </row>
    <row r="43" spans="24:24" x14ac:dyDescent="0.25">
      <c r="X43" s="61"/>
    </row>
    <row r="44" spans="24:24" x14ac:dyDescent="0.25">
      <c r="X44" s="61"/>
    </row>
    <row r="45" spans="24:24" x14ac:dyDescent="0.25">
      <c r="X45" s="61"/>
    </row>
    <row r="46" spans="24:24" x14ac:dyDescent="0.25">
      <c r="X46" s="61"/>
    </row>
    <row r="47" spans="24:24" x14ac:dyDescent="0.25">
      <c r="X47" s="61"/>
    </row>
    <row r="48" spans="24:24" x14ac:dyDescent="0.25">
      <c r="X48" s="61"/>
    </row>
    <row r="49" spans="24:24" x14ac:dyDescent="0.25">
      <c r="X49" s="61"/>
    </row>
    <row r="50" spans="24:24" x14ac:dyDescent="0.25">
      <c r="X50" s="61"/>
    </row>
    <row r="51" spans="24:24" x14ac:dyDescent="0.25">
      <c r="X51" s="61"/>
    </row>
    <row r="52" spans="24:24" x14ac:dyDescent="0.25">
      <c r="X52" s="61"/>
    </row>
    <row r="53" spans="24:24" x14ac:dyDescent="0.25">
      <c r="X53" s="61"/>
    </row>
    <row r="54" spans="24:24" x14ac:dyDescent="0.25">
      <c r="X54" s="61"/>
    </row>
    <row r="55" spans="24:24" x14ac:dyDescent="0.25">
      <c r="X55" s="61"/>
    </row>
    <row r="56" spans="24:24" x14ac:dyDescent="0.25">
      <c r="X56" s="61"/>
    </row>
    <row r="57" spans="24:24" x14ac:dyDescent="0.25">
      <c r="X57" s="61"/>
    </row>
    <row r="58" spans="24:24" x14ac:dyDescent="0.25">
      <c r="X58" s="61"/>
    </row>
    <row r="59" spans="24:24" x14ac:dyDescent="0.25">
      <c r="X59" s="61"/>
    </row>
    <row r="60" spans="24:24" x14ac:dyDescent="0.25">
      <c r="X60" s="61"/>
    </row>
    <row r="61" spans="24:24" x14ac:dyDescent="0.25">
      <c r="X61" s="61"/>
    </row>
    <row r="62" spans="24:24" x14ac:dyDescent="0.25">
      <c r="X62" s="61"/>
    </row>
    <row r="63" spans="24:24" x14ac:dyDescent="0.25">
      <c r="X63" s="61"/>
    </row>
    <row r="64" spans="24:24" x14ac:dyDescent="0.25">
      <c r="X64" s="61"/>
    </row>
    <row r="65" spans="24:24" x14ac:dyDescent="0.25">
      <c r="X65" s="61"/>
    </row>
    <row r="66" spans="24:24" x14ac:dyDescent="0.25">
      <c r="X66" s="61"/>
    </row>
    <row r="67" spans="24:24" x14ac:dyDescent="0.25">
      <c r="X67" s="61"/>
    </row>
    <row r="68" spans="24:24" x14ac:dyDescent="0.25">
      <c r="X68" s="61"/>
    </row>
    <row r="69" spans="24:24" x14ac:dyDescent="0.25">
      <c r="X69" s="61"/>
    </row>
    <row r="70" spans="24:24" x14ac:dyDescent="0.25">
      <c r="X70" s="61"/>
    </row>
    <row r="71" spans="24:24" x14ac:dyDescent="0.25">
      <c r="X71" s="61"/>
    </row>
    <row r="72" spans="24:24" x14ac:dyDescent="0.25">
      <c r="X72" s="61"/>
    </row>
    <row r="73" spans="24:24" x14ac:dyDescent="0.25">
      <c r="X73" s="61"/>
    </row>
    <row r="74" spans="24:24" x14ac:dyDescent="0.25">
      <c r="X74" s="61"/>
    </row>
    <row r="75" spans="24:24" x14ac:dyDescent="0.25">
      <c r="X75" s="61"/>
    </row>
    <row r="76" spans="24:24" x14ac:dyDescent="0.25">
      <c r="X76" s="61"/>
    </row>
    <row r="77" spans="24:24" x14ac:dyDescent="0.25">
      <c r="X77" s="61"/>
    </row>
    <row r="78" spans="24:24" x14ac:dyDescent="0.25">
      <c r="X78" s="61"/>
    </row>
    <row r="79" spans="24:24" x14ac:dyDescent="0.25">
      <c r="X79" s="61"/>
    </row>
    <row r="80" spans="24:24" x14ac:dyDescent="0.25">
      <c r="X80" s="61"/>
    </row>
    <row r="81" spans="24:24" x14ac:dyDescent="0.25">
      <c r="X81" s="61"/>
    </row>
    <row r="82" spans="24:24" x14ac:dyDescent="0.25">
      <c r="X82" s="61"/>
    </row>
    <row r="83" spans="24:24" x14ac:dyDescent="0.25">
      <c r="X83" s="61"/>
    </row>
    <row r="84" spans="24:24" x14ac:dyDescent="0.25">
      <c r="X84" s="61"/>
    </row>
    <row r="85" spans="24:24" x14ac:dyDescent="0.25">
      <c r="X85" s="61"/>
    </row>
    <row r="86" spans="24:24" x14ac:dyDescent="0.25">
      <c r="X86" s="61"/>
    </row>
    <row r="87" spans="24:24" x14ac:dyDescent="0.25">
      <c r="X87" s="61"/>
    </row>
    <row r="88" spans="24:24" x14ac:dyDescent="0.25">
      <c r="X88" s="61"/>
    </row>
    <row r="89" spans="24:24" x14ac:dyDescent="0.25">
      <c r="X89" s="61"/>
    </row>
    <row r="90" spans="24:24" x14ac:dyDescent="0.25">
      <c r="X90" s="61"/>
    </row>
    <row r="91" spans="24:24" x14ac:dyDescent="0.25">
      <c r="X91" s="61"/>
    </row>
    <row r="92" spans="24:24" x14ac:dyDescent="0.25">
      <c r="X92" s="61"/>
    </row>
    <row r="93" spans="24:24" x14ac:dyDescent="0.25">
      <c r="X93" s="61"/>
    </row>
    <row r="94" spans="24:24" x14ac:dyDescent="0.25">
      <c r="X94" s="61"/>
    </row>
    <row r="95" spans="24:24" x14ac:dyDescent="0.25">
      <c r="X95" s="61"/>
    </row>
    <row r="96" spans="24:24" x14ac:dyDescent="0.25">
      <c r="X96" s="61"/>
    </row>
    <row r="97" spans="24:24" x14ac:dyDescent="0.25">
      <c r="X97" s="61"/>
    </row>
    <row r="98" spans="24:24" x14ac:dyDescent="0.25">
      <c r="X98" s="61"/>
    </row>
    <row r="99" spans="24:24" x14ac:dyDescent="0.25">
      <c r="X99" s="61"/>
    </row>
    <row r="100" spans="24:24" x14ac:dyDescent="0.25">
      <c r="X100" s="61"/>
    </row>
    <row r="101" spans="24:24" x14ac:dyDescent="0.25">
      <c r="X101" s="61"/>
    </row>
    <row r="102" spans="24:24" x14ac:dyDescent="0.25">
      <c r="X102" s="61"/>
    </row>
    <row r="103" spans="24:24" x14ac:dyDescent="0.25">
      <c r="X103" s="61"/>
    </row>
    <row r="104" spans="24:24" x14ac:dyDescent="0.25">
      <c r="X104" s="61"/>
    </row>
    <row r="105" spans="24:24" x14ac:dyDescent="0.25">
      <c r="X105" s="61"/>
    </row>
    <row r="106" spans="24:24" x14ac:dyDescent="0.25">
      <c r="X106" s="61"/>
    </row>
    <row r="107" spans="24:24" x14ac:dyDescent="0.25">
      <c r="X107" s="61"/>
    </row>
    <row r="108" spans="24:24" x14ac:dyDescent="0.25">
      <c r="X108" s="61"/>
    </row>
    <row r="109" spans="24:24" x14ac:dyDescent="0.25">
      <c r="X109" s="61"/>
    </row>
    <row r="110" spans="24:24" x14ac:dyDescent="0.25">
      <c r="X110" s="61"/>
    </row>
    <row r="111" spans="24:24" x14ac:dyDescent="0.25">
      <c r="X111" s="61"/>
    </row>
    <row r="112" spans="24:24" x14ac:dyDescent="0.25">
      <c r="X112" s="61"/>
    </row>
    <row r="113" spans="24:24" x14ac:dyDescent="0.25">
      <c r="X113" s="61"/>
    </row>
    <row r="114" spans="24:24" x14ac:dyDescent="0.25">
      <c r="X114" s="61"/>
    </row>
    <row r="115" spans="24:24" x14ac:dyDescent="0.25">
      <c r="X115" s="61"/>
    </row>
    <row r="116" spans="24:24" x14ac:dyDescent="0.25">
      <c r="X116" s="61"/>
    </row>
    <row r="117" spans="24:24" x14ac:dyDescent="0.25">
      <c r="X117" s="61"/>
    </row>
    <row r="118" spans="24:24" x14ac:dyDescent="0.25">
      <c r="X118" s="61"/>
    </row>
    <row r="119" spans="24:24" x14ac:dyDescent="0.25">
      <c r="X119" s="61"/>
    </row>
    <row r="120" spans="24:24" x14ac:dyDescent="0.25">
      <c r="X120" s="61"/>
    </row>
    <row r="121" spans="24:24" x14ac:dyDescent="0.25">
      <c r="X121" s="61"/>
    </row>
    <row r="122" spans="24:24" x14ac:dyDescent="0.25">
      <c r="X122" s="61"/>
    </row>
    <row r="123" spans="24:24" x14ac:dyDescent="0.25">
      <c r="X123" s="61"/>
    </row>
    <row r="124" spans="24:24" x14ac:dyDescent="0.25">
      <c r="X124" s="61"/>
    </row>
    <row r="125" spans="24:24" x14ac:dyDescent="0.25">
      <c r="X125" s="61"/>
    </row>
    <row r="126" spans="24:24" x14ac:dyDescent="0.25">
      <c r="X126" s="61"/>
    </row>
    <row r="127" spans="24:24" x14ac:dyDescent="0.25">
      <c r="X127" s="61"/>
    </row>
    <row r="128" spans="24:24" x14ac:dyDescent="0.25">
      <c r="X128" s="61"/>
    </row>
    <row r="129" spans="24:24" x14ac:dyDescent="0.25">
      <c r="X129" s="61"/>
    </row>
    <row r="130" spans="24:24" x14ac:dyDescent="0.25">
      <c r="X130" s="61"/>
    </row>
    <row r="131" spans="24:24" x14ac:dyDescent="0.25">
      <c r="X131" s="61"/>
    </row>
    <row r="132" spans="24:24" x14ac:dyDescent="0.25">
      <c r="X132" s="61"/>
    </row>
    <row r="133" spans="24:24" x14ac:dyDescent="0.25">
      <c r="X133" s="61"/>
    </row>
    <row r="134" spans="24:24" x14ac:dyDescent="0.25">
      <c r="X134" s="61"/>
    </row>
    <row r="135" spans="24:24" x14ac:dyDescent="0.25">
      <c r="X135" s="61"/>
    </row>
    <row r="136" spans="24:24" x14ac:dyDescent="0.25">
      <c r="X136" s="61"/>
    </row>
    <row r="137" spans="24:24" x14ac:dyDescent="0.25">
      <c r="X137" s="61"/>
    </row>
    <row r="138" spans="24:24" x14ac:dyDescent="0.25">
      <c r="X138" s="61"/>
    </row>
    <row r="139" spans="24:24" x14ac:dyDescent="0.25">
      <c r="X139" s="61"/>
    </row>
    <row r="140" spans="24:24" x14ac:dyDescent="0.25">
      <c r="X140" s="61"/>
    </row>
    <row r="141" spans="24:24" x14ac:dyDescent="0.25">
      <c r="X141" s="61"/>
    </row>
    <row r="142" spans="24:24" x14ac:dyDescent="0.25">
      <c r="X142" s="61"/>
    </row>
    <row r="143" spans="24:24" x14ac:dyDescent="0.25">
      <c r="X143" s="61"/>
    </row>
    <row r="144" spans="24:24" x14ac:dyDescent="0.25">
      <c r="X144" s="61"/>
    </row>
    <row r="145" spans="24:24" x14ac:dyDescent="0.25">
      <c r="X145" s="61"/>
    </row>
    <row r="146" spans="24:24" x14ac:dyDescent="0.25">
      <c r="X146" s="61"/>
    </row>
    <row r="147" spans="24:24" x14ac:dyDescent="0.25">
      <c r="X147" s="61"/>
    </row>
    <row r="148" spans="24:24" x14ac:dyDescent="0.25">
      <c r="X148" s="61"/>
    </row>
    <row r="149" spans="24:24" x14ac:dyDescent="0.25">
      <c r="X149" s="61"/>
    </row>
    <row r="150" spans="24:24" x14ac:dyDescent="0.25">
      <c r="X150" s="61"/>
    </row>
    <row r="151" spans="24:24" x14ac:dyDescent="0.25">
      <c r="X151" s="61"/>
    </row>
    <row r="152" spans="24:24" x14ac:dyDescent="0.25">
      <c r="X152" s="61"/>
    </row>
    <row r="153" spans="24:24" x14ac:dyDescent="0.25">
      <c r="X153" s="61"/>
    </row>
    <row r="154" spans="24:24" x14ac:dyDescent="0.25">
      <c r="X154" s="61"/>
    </row>
    <row r="155" spans="24:24" x14ac:dyDescent="0.25">
      <c r="X155" s="61"/>
    </row>
    <row r="156" spans="24:24" x14ac:dyDescent="0.25">
      <c r="X156" s="61"/>
    </row>
    <row r="157" spans="24:24" x14ac:dyDescent="0.25">
      <c r="X157" s="61"/>
    </row>
    <row r="158" spans="24:24" x14ac:dyDescent="0.25">
      <c r="X158" s="61"/>
    </row>
    <row r="159" spans="24:24" x14ac:dyDescent="0.25">
      <c r="X159" s="61"/>
    </row>
    <row r="160" spans="24:24" x14ac:dyDescent="0.25">
      <c r="X160" s="61"/>
    </row>
    <row r="161" spans="24:24" x14ac:dyDescent="0.25">
      <c r="X161" s="61"/>
    </row>
    <row r="162" spans="24:24" x14ac:dyDescent="0.25">
      <c r="X162" s="61"/>
    </row>
    <row r="163" spans="24:24" x14ac:dyDescent="0.25">
      <c r="X163" s="61"/>
    </row>
    <row r="164" spans="24:24" x14ac:dyDescent="0.25">
      <c r="X164" s="61"/>
    </row>
    <row r="165" spans="24:24" x14ac:dyDescent="0.25">
      <c r="X165" s="61"/>
    </row>
    <row r="166" spans="24:24" x14ac:dyDescent="0.25">
      <c r="X166" s="61"/>
    </row>
    <row r="167" spans="24:24" x14ac:dyDescent="0.25">
      <c r="X167" s="61"/>
    </row>
    <row r="168" spans="24:24" x14ac:dyDescent="0.25">
      <c r="X168" s="61"/>
    </row>
    <row r="169" spans="24:24" x14ac:dyDescent="0.25">
      <c r="X169" s="61"/>
    </row>
    <row r="170" spans="24:24" x14ac:dyDescent="0.25">
      <c r="X170" s="61"/>
    </row>
    <row r="171" spans="24:24" x14ac:dyDescent="0.25">
      <c r="X171" s="61"/>
    </row>
    <row r="172" spans="24:24" x14ac:dyDescent="0.25">
      <c r="X172" s="61"/>
    </row>
    <row r="173" spans="24:24" x14ac:dyDescent="0.25">
      <c r="X173" s="61"/>
    </row>
    <row r="174" spans="24:24" x14ac:dyDescent="0.25">
      <c r="X174" s="61"/>
    </row>
    <row r="175" spans="24:24" x14ac:dyDescent="0.25">
      <c r="X175" s="61"/>
    </row>
    <row r="176" spans="24:24" x14ac:dyDescent="0.25">
      <c r="X176" s="61"/>
    </row>
    <row r="177" spans="24:24" x14ac:dyDescent="0.25">
      <c r="X177" s="61"/>
    </row>
    <row r="178" spans="24:24" x14ac:dyDescent="0.25">
      <c r="X178" s="61"/>
    </row>
    <row r="179" spans="24:24" x14ac:dyDescent="0.25">
      <c r="X179" s="61"/>
    </row>
    <row r="180" spans="24:24" x14ac:dyDescent="0.25">
      <c r="X180" s="61"/>
    </row>
    <row r="181" spans="24:24" x14ac:dyDescent="0.25">
      <c r="X181" s="61"/>
    </row>
    <row r="182" spans="24:24" x14ac:dyDescent="0.25">
      <c r="X182" s="61"/>
    </row>
    <row r="183" spans="24:24" x14ac:dyDescent="0.25">
      <c r="X183" s="61"/>
    </row>
    <row r="184" spans="24:24" x14ac:dyDescent="0.25">
      <c r="X184" s="61"/>
    </row>
    <row r="185" spans="24:24" x14ac:dyDescent="0.25">
      <c r="X185" s="61"/>
    </row>
    <row r="186" spans="24:24" x14ac:dyDescent="0.25">
      <c r="X186" s="61"/>
    </row>
    <row r="187" spans="24:24" x14ac:dyDescent="0.25">
      <c r="X187" s="61"/>
    </row>
    <row r="188" spans="24:24" x14ac:dyDescent="0.25">
      <c r="X188" s="61"/>
    </row>
    <row r="189" spans="24:24" x14ac:dyDescent="0.25">
      <c r="X189" s="61"/>
    </row>
    <row r="190" spans="24:24" x14ac:dyDescent="0.25">
      <c r="X190" s="61"/>
    </row>
    <row r="191" spans="24:24" x14ac:dyDescent="0.25">
      <c r="X191" s="61"/>
    </row>
    <row r="192" spans="24:24" x14ac:dyDescent="0.25">
      <c r="X192" s="61"/>
    </row>
    <row r="193" spans="24:24" x14ac:dyDescent="0.25">
      <c r="X193" s="61"/>
    </row>
    <row r="194" spans="24:24" x14ac:dyDescent="0.25">
      <c r="X194" s="61"/>
    </row>
    <row r="195" spans="24:24" x14ac:dyDescent="0.25">
      <c r="X195" s="61"/>
    </row>
    <row r="196" spans="24:24" x14ac:dyDescent="0.25">
      <c r="X196" s="61"/>
    </row>
    <row r="197" spans="24:24" x14ac:dyDescent="0.25">
      <c r="X197" s="61"/>
    </row>
    <row r="198" spans="24:24" x14ac:dyDescent="0.25">
      <c r="X198" s="61"/>
    </row>
    <row r="199" spans="24:24" x14ac:dyDescent="0.25">
      <c r="X199" s="61"/>
    </row>
    <row r="200" spans="24:24" x14ac:dyDescent="0.25">
      <c r="X200" s="61"/>
    </row>
  </sheetData>
  <autoFilter ref="A6:AD6" xr:uid="{00000000-0001-0000-0B00-000000000000}"/>
  <conditionalFormatting sqref="E7:E17">
    <cfRule type="cellIs" dxfId="44" priority="3" operator="equal">
      <formula>"CANCELADO"</formula>
    </cfRule>
  </conditionalFormatting>
  <conditionalFormatting sqref="G7:U17">
    <cfRule type="cellIs" dxfId="43" priority="1" operator="lessThanOrEqual">
      <formula>0</formula>
    </cfRule>
    <cfRule type="cellIs" dxfId="42" priority="2" operator="lessThanOrEqual">
      <formula>0</formula>
    </cfRule>
  </conditionalFormatting>
  <conditionalFormatting sqref="G18:U1048576">
    <cfRule type="cellIs" dxfId="41" priority="4" operator="equal">
      <formula>0</formula>
    </cfRule>
  </conditionalFormatting>
  <printOptions horizontalCentered="1"/>
  <pageMargins left="0.39370078740157483" right="0.39370078740157483" top="0.39370078740157483" bottom="0.39370078740157483" header="0.31496062992125984" footer="0.31496062992125984"/>
  <pageSetup paperSize="9" scale="55" fitToHeight="0" orientation="landscape" r:id="rId1"/>
  <ignoredErrors>
    <ignoredError sqref="X7:X1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5FC2D-C3FB-454B-99CD-FC1535B0C90C}">
  <sheetPr filterMode="1"/>
  <dimension ref="B2:AA71"/>
  <sheetViews>
    <sheetView zoomScale="70" zoomScaleNormal="70" workbookViewId="0">
      <selection activeCell="AF16" sqref="AF16"/>
    </sheetView>
  </sheetViews>
  <sheetFormatPr defaultRowHeight="15.75" x14ac:dyDescent="0.25"/>
  <cols>
    <col min="2" max="2" width="9.375" customWidth="1"/>
    <col min="3" max="3" width="26.875" customWidth="1"/>
    <col min="4" max="4" width="53.25" customWidth="1"/>
    <col min="5" max="5" width="18.125" customWidth="1"/>
    <col min="6" max="6" width="18.375" customWidth="1"/>
    <col min="7" max="7" width="11.25" customWidth="1"/>
    <col min="8" max="11" width="0" hidden="1" customWidth="1"/>
    <col min="12" max="12" width="9.375" customWidth="1"/>
    <col min="13" max="16" width="0" hidden="1" customWidth="1"/>
    <col min="17" max="18" width="9.375" customWidth="1"/>
    <col min="19" max="19" width="0" hidden="1" customWidth="1"/>
    <col min="20" max="21" width="9.375" customWidth="1"/>
    <col min="22" max="22" width="0" hidden="1" customWidth="1"/>
    <col min="23" max="24" width="9.375" customWidth="1"/>
    <col min="25" max="25" width="2.25" customWidth="1"/>
    <col min="26" max="26" width="13.75" hidden="1" customWidth="1"/>
    <col min="27" max="27" width="18.125" hidden="1" customWidth="1"/>
  </cols>
  <sheetData>
    <row r="2" spans="2:27" x14ac:dyDescent="0.25">
      <c r="B2" s="7" t="s">
        <v>24</v>
      </c>
      <c r="C2" s="97" t="s">
        <v>874</v>
      </c>
      <c r="D2" s="97"/>
      <c r="E2" s="37"/>
      <c r="F2" s="99">
        <v>45208</v>
      </c>
      <c r="G2" s="9"/>
      <c r="H2" s="9"/>
      <c r="I2" s="9"/>
      <c r="J2" s="9"/>
      <c r="K2" s="9"/>
      <c r="L2" s="9"/>
      <c r="M2" s="9"/>
      <c r="N2" s="9"/>
      <c r="O2" s="9"/>
      <c r="P2" s="4"/>
      <c r="Q2" s="4"/>
      <c r="R2" s="4"/>
      <c r="S2" s="4"/>
      <c r="T2" s="4"/>
      <c r="U2" s="4"/>
      <c r="V2" s="4"/>
      <c r="W2" s="4"/>
      <c r="X2" s="4"/>
      <c r="Y2" s="4"/>
      <c r="Z2" s="36"/>
      <c r="AA2" s="38"/>
    </row>
    <row r="3" spans="2:27" x14ac:dyDescent="0.25">
      <c r="B3" s="8"/>
      <c r="C3" s="22"/>
      <c r="D3" s="22"/>
      <c r="E3" s="22"/>
      <c r="F3" s="9"/>
      <c r="G3" s="25">
        <f t="shared" ref="G3:W3" si="0">SUM(G5:G71)</f>
        <v>51</v>
      </c>
      <c r="H3" s="25">
        <f t="shared" si="0"/>
        <v>0</v>
      </c>
      <c r="I3" s="25">
        <f t="shared" si="0"/>
        <v>0</v>
      </c>
      <c r="J3" s="25">
        <f t="shared" si="0"/>
        <v>0</v>
      </c>
      <c r="K3" s="25">
        <f t="shared" si="0"/>
        <v>0</v>
      </c>
      <c r="L3" s="25">
        <f t="shared" si="0"/>
        <v>7</v>
      </c>
      <c r="M3" s="25">
        <f t="shared" si="0"/>
        <v>0</v>
      </c>
      <c r="N3" s="25">
        <f t="shared" si="0"/>
        <v>0</v>
      </c>
      <c r="O3" s="25">
        <f t="shared" si="0"/>
        <v>0</v>
      </c>
      <c r="P3" s="25">
        <f t="shared" si="0"/>
        <v>0</v>
      </c>
      <c r="Q3" s="25">
        <f t="shared" si="0"/>
        <v>1094</v>
      </c>
      <c r="R3" s="25">
        <f t="shared" si="0"/>
        <v>1465</v>
      </c>
      <c r="S3" s="25">
        <f t="shared" si="0"/>
        <v>0</v>
      </c>
      <c r="T3" s="25">
        <f t="shared" si="0"/>
        <v>2043</v>
      </c>
      <c r="U3" s="25">
        <f t="shared" si="0"/>
        <v>15</v>
      </c>
      <c r="V3" s="25">
        <f t="shared" si="0"/>
        <v>0</v>
      </c>
      <c r="W3" s="25">
        <f t="shared" si="0"/>
        <v>1495</v>
      </c>
      <c r="X3" s="4"/>
      <c r="Y3" s="4"/>
      <c r="Z3" s="39">
        <f>SUM(Z5:Z71)</f>
        <v>6170</v>
      </c>
      <c r="AA3" s="40">
        <f>SUM(AA5:AA71)</f>
        <v>60472.54</v>
      </c>
    </row>
    <row r="4" spans="2:27" ht="25.5" x14ac:dyDescent="0.25">
      <c r="B4" s="41" t="s">
        <v>4</v>
      </c>
      <c r="C4" s="41" t="s">
        <v>343</v>
      </c>
      <c r="D4" s="41" t="s">
        <v>5</v>
      </c>
      <c r="E4" s="41" t="s">
        <v>344</v>
      </c>
      <c r="F4" s="42" t="s">
        <v>8</v>
      </c>
      <c r="G4" s="42" t="s">
        <v>346</v>
      </c>
      <c r="H4" s="42" t="s">
        <v>345</v>
      </c>
      <c r="I4" s="42" t="s">
        <v>346</v>
      </c>
      <c r="J4" s="42" t="s">
        <v>10</v>
      </c>
      <c r="K4" s="41" t="s">
        <v>11</v>
      </c>
      <c r="L4" s="41" t="s">
        <v>12</v>
      </c>
      <c r="M4" s="41" t="s">
        <v>13</v>
      </c>
      <c r="N4" s="41" t="s">
        <v>14</v>
      </c>
      <c r="O4" s="42" t="s">
        <v>15</v>
      </c>
      <c r="P4" s="41" t="s">
        <v>16</v>
      </c>
      <c r="Q4" s="41" t="s">
        <v>17</v>
      </c>
      <c r="R4" s="41" t="s">
        <v>18</v>
      </c>
      <c r="S4" s="41" t="s">
        <v>19</v>
      </c>
      <c r="T4" s="41" t="s">
        <v>20</v>
      </c>
      <c r="U4" s="41" t="s">
        <v>21</v>
      </c>
      <c r="V4" s="41" t="s">
        <v>22</v>
      </c>
      <c r="W4" s="41" t="s">
        <v>23</v>
      </c>
      <c r="X4" s="41" t="s">
        <v>4</v>
      </c>
      <c r="Y4" s="2"/>
      <c r="Z4" s="43" t="s">
        <v>25</v>
      </c>
      <c r="AA4" s="44" t="s">
        <v>347</v>
      </c>
    </row>
    <row r="5" spans="2:27" ht="38.25" x14ac:dyDescent="0.25">
      <c r="B5" s="45">
        <v>1</v>
      </c>
      <c r="C5" s="23" t="s">
        <v>348</v>
      </c>
      <c r="D5" s="20" t="s">
        <v>349</v>
      </c>
      <c r="E5" s="46" t="s">
        <v>26</v>
      </c>
      <c r="F5" s="47">
        <v>6.33</v>
      </c>
      <c r="G5" s="62">
        <v>0</v>
      </c>
      <c r="H5" s="62">
        <v>0</v>
      </c>
      <c r="I5" s="62">
        <v>0</v>
      </c>
      <c r="J5" s="62"/>
      <c r="K5" s="62">
        <v>0</v>
      </c>
      <c r="L5" s="62">
        <v>0</v>
      </c>
      <c r="M5" s="62">
        <v>0</v>
      </c>
      <c r="N5" s="62">
        <v>0</v>
      </c>
      <c r="O5" s="62">
        <v>0</v>
      </c>
      <c r="P5" s="62">
        <v>0</v>
      </c>
      <c r="Q5" s="62">
        <v>20</v>
      </c>
      <c r="R5" s="62">
        <v>5</v>
      </c>
      <c r="S5" s="62">
        <v>0</v>
      </c>
      <c r="T5" s="62">
        <v>0</v>
      </c>
      <c r="U5" s="62">
        <v>0</v>
      </c>
      <c r="V5" s="62">
        <v>0</v>
      </c>
      <c r="W5" s="62">
        <v>6</v>
      </c>
      <c r="X5" s="45">
        <v>1</v>
      </c>
      <c r="Y5" s="4"/>
      <c r="Z5" s="48">
        <f>SUM(G5:W5)</f>
        <v>31</v>
      </c>
      <c r="AA5" s="49">
        <f>F5*Z5</f>
        <v>196.23</v>
      </c>
    </row>
    <row r="6" spans="2:27" ht="38.25" x14ac:dyDescent="0.25">
      <c r="B6" s="45">
        <v>2</v>
      </c>
      <c r="C6" s="23" t="s">
        <v>348</v>
      </c>
      <c r="D6" s="20" t="s">
        <v>350</v>
      </c>
      <c r="E6" s="46" t="s">
        <v>26</v>
      </c>
      <c r="F6" s="47">
        <v>7.99</v>
      </c>
      <c r="G6" s="62">
        <v>0</v>
      </c>
      <c r="H6" s="62">
        <v>0</v>
      </c>
      <c r="I6" s="62">
        <v>0</v>
      </c>
      <c r="J6" s="62">
        <v>0</v>
      </c>
      <c r="K6" s="62">
        <v>0</v>
      </c>
      <c r="L6" s="62">
        <v>0</v>
      </c>
      <c r="M6" s="62">
        <v>0</v>
      </c>
      <c r="N6" s="62">
        <v>0</v>
      </c>
      <c r="O6" s="62">
        <v>0</v>
      </c>
      <c r="P6" s="62">
        <v>0</v>
      </c>
      <c r="Q6" s="62">
        <v>20</v>
      </c>
      <c r="R6" s="62">
        <v>20</v>
      </c>
      <c r="S6" s="62">
        <v>0</v>
      </c>
      <c r="T6" s="62">
        <v>10</v>
      </c>
      <c r="U6" s="62">
        <v>0</v>
      </c>
      <c r="V6" s="62">
        <v>0</v>
      </c>
      <c r="W6" s="62">
        <v>0</v>
      </c>
      <c r="X6" s="45">
        <v>2</v>
      </c>
      <c r="Y6" s="4"/>
      <c r="Z6" s="48">
        <f t="shared" ref="Z6:Z69" si="1">SUM(G6:W6)</f>
        <v>50</v>
      </c>
      <c r="AA6" s="49">
        <f t="shared" ref="AA6:AA69" si="2">F6*Z6</f>
        <v>399.5</v>
      </c>
    </row>
    <row r="7" spans="2:27" ht="38.25" x14ac:dyDescent="0.25">
      <c r="B7" s="45">
        <v>3</v>
      </c>
      <c r="C7" s="23" t="s">
        <v>348</v>
      </c>
      <c r="D7" s="20" t="s">
        <v>351</v>
      </c>
      <c r="E7" s="46" t="s">
        <v>26</v>
      </c>
      <c r="F7" s="47">
        <v>10.99</v>
      </c>
      <c r="G7" s="62">
        <v>0</v>
      </c>
      <c r="H7" s="62">
        <v>0</v>
      </c>
      <c r="I7" s="62">
        <v>0</v>
      </c>
      <c r="J7" s="62">
        <v>0</v>
      </c>
      <c r="K7" s="62">
        <v>0</v>
      </c>
      <c r="L7" s="62">
        <v>0</v>
      </c>
      <c r="M7" s="62">
        <v>0</v>
      </c>
      <c r="N7" s="62">
        <v>0</v>
      </c>
      <c r="O7" s="62">
        <v>0</v>
      </c>
      <c r="P7" s="62">
        <v>0</v>
      </c>
      <c r="Q7" s="62">
        <v>15</v>
      </c>
      <c r="R7" s="62">
        <v>5</v>
      </c>
      <c r="S7" s="62">
        <v>0</v>
      </c>
      <c r="T7" s="62">
        <v>5</v>
      </c>
      <c r="U7" s="62">
        <v>0</v>
      </c>
      <c r="V7" s="62">
        <v>0</v>
      </c>
      <c r="W7" s="62">
        <v>0</v>
      </c>
      <c r="X7" s="45">
        <v>3</v>
      </c>
      <c r="Y7" s="4"/>
      <c r="Z7" s="48">
        <f t="shared" si="1"/>
        <v>25</v>
      </c>
      <c r="AA7" s="49">
        <f t="shared" si="2"/>
        <v>274.75</v>
      </c>
    </row>
    <row r="8" spans="2:27" ht="25.5" x14ac:dyDescent="0.25">
      <c r="B8" s="45">
        <v>4</v>
      </c>
      <c r="C8" s="23" t="s">
        <v>352</v>
      </c>
      <c r="D8" s="20" t="s">
        <v>353</v>
      </c>
      <c r="E8" s="46" t="s">
        <v>26</v>
      </c>
      <c r="F8" s="47">
        <v>22.55</v>
      </c>
      <c r="G8" s="62">
        <v>0</v>
      </c>
      <c r="H8" s="62">
        <v>0</v>
      </c>
      <c r="I8" s="62">
        <v>0</v>
      </c>
      <c r="J8" s="62">
        <v>0</v>
      </c>
      <c r="K8" s="62">
        <v>0</v>
      </c>
      <c r="L8" s="62">
        <v>0</v>
      </c>
      <c r="M8" s="62">
        <v>0</v>
      </c>
      <c r="N8" s="62">
        <v>0</v>
      </c>
      <c r="O8" s="62">
        <v>0</v>
      </c>
      <c r="P8" s="62">
        <v>0</v>
      </c>
      <c r="Q8" s="62">
        <v>15</v>
      </c>
      <c r="R8" s="62">
        <v>5</v>
      </c>
      <c r="S8" s="62">
        <v>0</v>
      </c>
      <c r="T8" s="62">
        <v>22</v>
      </c>
      <c r="U8" s="62">
        <v>0</v>
      </c>
      <c r="V8" s="62">
        <v>0</v>
      </c>
      <c r="W8" s="62">
        <v>0</v>
      </c>
      <c r="X8" s="45">
        <v>4</v>
      </c>
      <c r="Y8" s="4"/>
      <c r="Z8" s="48">
        <f t="shared" si="1"/>
        <v>42</v>
      </c>
      <c r="AA8" s="49">
        <f t="shared" si="2"/>
        <v>947.1</v>
      </c>
    </row>
    <row r="9" spans="2:27" ht="38.25" x14ac:dyDescent="0.25">
      <c r="B9" s="45">
        <v>5</v>
      </c>
      <c r="C9" s="23" t="s">
        <v>348</v>
      </c>
      <c r="D9" s="20" t="s">
        <v>354</v>
      </c>
      <c r="E9" s="46" t="s">
        <v>26</v>
      </c>
      <c r="F9" s="47">
        <v>31.42</v>
      </c>
      <c r="G9" s="62">
        <v>0</v>
      </c>
      <c r="H9" s="62">
        <v>0</v>
      </c>
      <c r="I9" s="62">
        <v>0</v>
      </c>
      <c r="J9" s="62">
        <v>0</v>
      </c>
      <c r="K9" s="62">
        <v>0</v>
      </c>
      <c r="L9" s="62">
        <v>0</v>
      </c>
      <c r="M9" s="62">
        <v>0</v>
      </c>
      <c r="N9" s="62">
        <v>0</v>
      </c>
      <c r="O9" s="62">
        <v>0</v>
      </c>
      <c r="P9" s="62">
        <v>0</v>
      </c>
      <c r="Q9" s="62">
        <v>10</v>
      </c>
      <c r="R9" s="62">
        <v>5</v>
      </c>
      <c r="S9" s="62">
        <v>0</v>
      </c>
      <c r="T9" s="62">
        <v>12</v>
      </c>
      <c r="U9" s="62">
        <v>0</v>
      </c>
      <c r="V9" s="62">
        <v>0</v>
      </c>
      <c r="W9" s="62">
        <v>0</v>
      </c>
      <c r="X9" s="45">
        <v>5</v>
      </c>
      <c r="Y9" s="4"/>
      <c r="Z9" s="48">
        <f t="shared" si="1"/>
        <v>27</v>
      </c>
      <c r="AA9" s="49">
        <f t="shared" si="2"/>
        <v>848.34</v>
      </c>
    </row>
    <row r="10" spans="2:27" hidden="1" x14ac:dyDescent="0.25">
      <c r="B10" s="45">
        <v>6</v>
      </c>
      <c r="C10" s="54" t="s">
        <v>27</v>
      </c>
      <c r="D10" s="20" t="s">
        <v>355</v>
      </c>
      <c r="E10" s="46" t="s">
        <v>356</v>
      </c>
      <c r="F10" s="47">
        <v>0</v>
      </c>
      <c r="G10" s="62">
        <v>0</v>
      </c>
      <c r="H10" s="62">
        <v>0</v>
      </c>
      <c r="I10" s="62">
        <v>0</v>
      </c>
      <c r="J10" s="62">
        <v>0</v>
      </c>
      <c r="K10" s="62">
        <v>0</v>
      </c>
      <c r="L10" s="62">
        <v>0</v>
      </c>
      <c r="M10" s="62">
        <v>0</v>
      </c>
      <c r="N10" s="62">
        <v>0</v>
      </c>
      <c r="O10" s="62">
        <v>0</v>
      </c>
      <c r="P10" s="62">
        <v>0</v>
      </c>
      <c r="Q10" s="62">
        <v>0</v>
      </c>
      <c r="R10" s="62">
        <v>5</v>
      </c>
      <c r="S10" s="62">
        <v>0</v>
      </c>
      <c r="T10" s="62">
        <v>0</v>
      </c>
      <c r="U10" s="62">
        <v>0</v>
      </c>
      <c r="V10" s="62">
        <v>0</v>
      </c>
      <c r="W10" s="62">
        <v>0</v>
      </c>
      <c r="X10" s="45">
        <v>6</v>
      </c>
      <c r="Y10" s="4"/>
      <c r="Z10" s="48">
        <f t="shared" si="1"/>
        <v>5</v>
      </c>
      <c r="AA10" s="49">
        <f t="shared" si="2"/>
        <v>0</v>
      </c>
    </row>
    <row r="11" spans="2:27" hidden="1" x14ac:dyDescent="0.25">
      <c r="B11" s="45">
        <v>7</v>
      </c>
      <c r="C11" s="54" t="s">
        <v>27</v>
      </c>
      <c r="D11" s="20" t="s">
        <v>357</v>
      </c>
      <c r="E11" s="46" t="s">
        <v>356</v>
      </c>
      <c r="F11" s="47">
        <v>0</v>
      </c>
      <c r="G11" s="62">
        <v>0</v>
      </c>
      <c r="H11" s="62">
        <v>0</v>
      </c>
      <c r="I11" s="62">
        <v>0</v>
      </c>
      <c r="J11" s="62">
        <v>0</v>
      </c>
      <c r="K11" s="62">
        <v>0</v>
      </c>
      <c r="L11" s="62">
        <v>0</v>
      </c>
      <c r="M11" s="62">
        <v>0</v>
      </c>
      <c r="N11" s="62">
        <v>0</v>
      </c>
      <c r="O11" s="62">
        <v>0</v>
      </c>
      <c r="P11" s="62">
        <v>0</v>
      </c>
      <c r="Q11" s="62">
        <v>0</v>
      </c>
      <c r="R11" s="62">
        <v>4</v>
      </c>
      <c r="S11" s="62">
        <v>0</v>
      </c>
      <c r="T11" s="62">
        <v>0</v>
      </c>
      <c r="U11" s="62">
        <v>0</v>
      </c>
      <c r="V11" s="62">
        <v>0</v>
      </c>
      <c r="W11" s="62">
        <v>0</v>
      </c>
      <c r="X11" s="45">
        <v>7</v>
      </c>
      <c r="Y11" s="4"/>
      <c r="Z11" s="48">
        <f t="shared" si="1"/>
        <v>4</v>
      </c>
      <c r="AA11" s="49">
        <f t="shared" si="2"/>
        <v>0</v>
      </c>
    </row>
    <row r="12" spans="2:27" hidden="1" x14ac:dyDescent="0.25">
      <c r="B12" s="45">
        <v>8</v>
      </c>
      <c r="C12" s="54" t="s">
        <v>27</v>
      </c>
      <c r="D12" s="20" t="s">
        <v>358</v>
      </c>
      <c r="E12" s="46" t="s">
        <v>356</v>
      </c>
      <c r="F12" s="47">
        <v>0</v>
      </c>
      <c r="G12" s="62">
        <v>0</v>
      </c>
      <c r="H12" s="62">
        <v>0</v>
      </c>
      <c r="I12" s="62">
        <v>0</v>
      </c>
      <c r="J12" s="62">
        <v>0</v>
      </c>
      <c r="K12" s="62">
        <v>0</v>
      </c>
      <c r="L12" s="62">
        <v>0</v>
      </c>
      <c r="M12" s="62">
        <v>0</v>
      </c>
      <c r="N12" s="62">
        <v>0</v>
      </c>
      <c r="O12" s="62">
        <v>0</v>
      </c>
      <c r="P12" s="62">
        <v>0</v>
      </c>
      <c r="Q12" s="62">
        <v>0</v>
      </c>
      <c r="R12" s="62">
        <v>3</v>
      </c>
      <c r="S12" s="62">
        <v>0</v>
      </c>
      <c r="T12" s="62">
        <v>20</v>
      </c>
      <c r="U12" s="62">
        <v>0</v>
      </c>
      <c r="V12" s="62">
        <v>0</v>
      </c>
      <c r="W12" s="62">
        <v>0</v>
      </c>
      <c r="X12" s="45">
        <v>8</v>
      </c>
      <c r="Y12" s="4"/>
      <c r="Z12" s="48">
        <f t="shared" si="1"/>
        <v>23</v>
      </c>
      <c r="AA12" s="49">
        <f t="shared" si="2"/>
        <v>0</v>
      </c>
    </row>
    <row r="13" spans="2:27" hidden="1" x14ac:dyDescent="0.25">
      <c r="B13" s="45">
        <v>9</v>
      </c>
      <c r="C13" s="54" t="s">
        <v>27</v>
      </c>
      <c r="D13" s="20" t="s">
        <v>359</v>
      </c>
      <c r="E13" s="46" t="s">
        <v>356</v>
      </c>
      <c r="F13" s="47">
        <v>0</v>
      </c>
      <c r="G13" s="62">
        <v>0</v>
      </c>
      <c r="H13" s="62">
        <v>0</v>
      </c>
      <c r="I13" s="62">
        <v>0</v>
      </c>
      <c r="J13" s="62">
        <v>0</v>
      </c>
      <c r="K13" s="62">
        <v>0</v>
      </c>
      <c r="L13" s="62">
        <v>0</v>
      </c>
      <c r="M13" s="62">
        <v>0</v>
      </c>
      <c r="N13" s="62">
        <v>0</v>
      </c>
      <c r="O13" s="62">
        <v>0</v>
      </c>
      <c r="P13" s="62">
        <v>0</v>
      </c>
      <c r="Q13" s="62">
        <v>0</v>
      </c>
      <c r="R13" s="62">
        <v>2</v>
      </c>
      <c r="S13" s="62">
        <v>0</v>
      </c>
      <c r="T13" s="62">
        <v>0</v>
      </c>
      <c r="U13" s="62">
        <v>0</v>
      </c>
      <c r="V13" s="62">
        <v>0</v>
      </c>
      <c r="W13" s="62">
        <v>10</v>
      </c>
      <c r="X13" s="45">
        <v>9</v>
      </c>
      <c r="Y13" s="4"/>
      <c r="Z13" s="48">
        <f t="shared" si="1"/>
        <v>12</v>
      </c>
      <c r="AA13" s="49">
        <f t="shared" si="2"/>
        <v>0</v>
      </c>
    </row>
    <row r="14" spans="2:27" hidden="1" x14ac:dyDescent="0.25">
      <c r="B14" s="45">
        <v>10</v>
      </c>
      <c r="C14" s="54" t="s">
        <v>27</v>
      </c>
      <c r="D14" s="20" t="s">
        <v>360</v>
      </c>
      <c r="E14" s="46" t="s">
        <v>356</v>
      </c>
      <c r="F14" s="47">
        <v>0</v>
      </c>
      <c r="G14" s="62">
        <v>0</v>
      </c>
      <c r="H14" s="62">
        <v>0</v>
      </c>
      <c r="I14" s="62">
        <v>0</v>
      </c>
      <c r="J14" s="62">
        <v>0</v>
      </c>
      <c r="K14" s="62">
        <v>0</v>
      </c>
      <c r="L14" s="62">
        <v>0</v>
      </c>
      <c r="M14" s="62">
        <v>0</v>
      </c>
      <c r="N14" s="62">
        <v>0</v>
      </c>
      <c r="O14" s="62">
        <v>0</v>
      </c>
      <c r="P14" s="62">
        <v>0</v>
      </c>
      <c r="Q14" s="62">
        <v>0</v>
      </c>
      <c r="R14" s="62">
        <v>2</v>
      </c>
      <c r="S14" s="62">
        <v>0</v>
      </c>
      <c r="T14" s="62">
        <v>0</v>
      </c>
      <c r="U14" s="62">
        <v>5</v>
      </c>
      <c r="V14" s="62">
        <v>0</v>
      </c>
      <c r="W14" s="62">
        <v>0</v>
      </c>
      <c r="X14" s="45">
        <v>10</v>
      </c>
      <c r="Y14" s="4"/>
      <c r="Z14" s="48">
        <f t="shared" si="1"/>
        <v>7</v>
      </c>
      <c r="AA14" s="49">
        <f t="shared" si="2"/>
        <v>0</v>
      </c>
    </row>
    <row r="15" spans="2:27" ht="25.5" x14ac:dyDescent="0.25">
      <c r="B15" s="45">
        <v>11</v>
      </c>
      <c r="C15" s="23" t="s">
        <v>352</v>
      </c>
      <c r="D15" s="20" t="s">
        <v>361</v>
      </c>
      <c r="E15" s="46" t="s">
        <v>26</v>
      </c>
      <c r="F15" s="47">
        <v>17.14</v>
      </c>
      <c r="G15" s="62">
        <v>0</v>
      </c>
      <c r="H15" s="62">
        <v>0</v>
      </c>
      <c r="I15" s="62">
        <v>0</v>
      </c>
      <c r="J15" s="62">
        <v>0</v>
      </c>
      <c r="K15" s="62">
        <v>0</v>
      </c>
      <c r="L15" s="62">
        <v>0</v>
      </c>
      <c r="M15" s="62">
        <v>0</v>
      </c>
      <c r="N15" s="62">
        <v>0</v>
      </c>
      <c r="O15" s="62">
        <v>0</v>
      </c>
      <c r="P15" s="62">
        <v>0</v>
      </c>
      <c r="Q15" s="62">
        <v>5</v>
      </c>
      <c r="R15" s="62">
        <v>8</v>
      </c>
      <c r="S15" s="62">
        <v>0</v>
      </c>
      <c r="T15" s="62">
        <v>3</v>
      </c>
      <c r="U15" s="62">
        <v>0</v>
      </c>
      <c r="V15" s="62">
        <v>0</v>
      </c>
      <c r="W15" s="62">
        <v>1</v>
      </c>
      <c r="X15" s="45">
        <v>11</v>
      </c>
      <c r="Y15" s="4"/>
      <c r="Z15" s="48">
        <f t="shared" si="1"/>
        <v>17</v>
      </c>
      <c r="AA15" s="49">
        <f t="shared" si="2"/>
        <v>291.38</v>
      </c>
    </row>
    <row r="16" spans="2:27" hidden="1" x14ac:dyDescent="0.25">
      <c r="B16" s="45">
        <v>12</v>
      </c>
      <c r="C16" s="54" t="s">
        <v>27</v>
      </c>
      <c r="D16" s="20" t="s">
        <v>362</v>
      </c>
      <c r="E16" s="46" t="s">
        <v>26</v>
      </c>
      <c r="F16" s="47">
        <v>0</v>
      </c>
      <c r="G16" s="62">
        <v>0</v>
      </c>
      <c r="H16" s="62">
        <v>0</v>
      </c>
      <c r="I16" s="62">
        <v>0</v>
      </c>
      <c r="J16" s="62">
        <v>0</v>
      </c>
      <c r="K16" s="62">
        <v>0</v>
      </c>
      <c r="L16" s="62">
        <v>0</v>
      </c>
      <c r="M16" s="62">
        <v>0</v>
      </c>
      <c r="N16" s="62">
        <v>0</v>
      </c>
      <c r="O16" s="62">
        <v>0</v>
      </c>
      <c r="P16" s="62">
        <v>0</v>
      </c>
      <c r="Q16" s="62">
        <v>0</v>
      </c>
      <c r="R16" s="62">
        <v>5</v>
      </c>
      <c r="S16" s="62">
        <v>0</v>
      </c>
      <c r="T16" s="62">
        <v>0</v>
      </c>
      <c r="U16" s="62">
        <v>0</v>
      </c>
      <c r="V16" s="62">
        <v>0</v>
      </c>
      <c r="W16" s="62">
        <v>0</v>
      </c>
      <c r="X16" s="45">
        <v>12</v>
      </c>
      <c r="Y16" s="4"/>
      <c r="Z16" s="48">
        <f t="shared" si="1"/>
        <v>5</v>
      </c>
      <c r="AA16" s="49">
        <f t="shared" si="2"/>
        <v>0</v>
      </c>
    </row>
    <row r="17" spans="2:27" ht="38.25" x14ac:dyDescent="0.25">
      <c r="B17" s="45">
        <v>13</v>
      </c>
      <c r="C17" s="23" t="s">
        <v>363</v>
      </c>
      <c r="D17" s="20" t="s">
        <v>364</v>
      </c>
      <c r="E17" s="46" t="s">
        <v>180</v>
      </c>
      <c r="F17" s="47">
        <v>219</v>
      </c>
      <c r="G17" s="62">
        <v>0</v>
      </c>
      <c r="H17" s="62">
        <v>0</v>
      </c>
      <c r="I17" s="62">
        <v>0</v>
      </c>
      <c r="J17" s="62">
        <v>0</v>
      </c>
      <c r="K17" s="62">
        <v>0</v>
      </c>
      <c r="L17" s="62">
        <v>0</v>
      </c>
      <c r="M17" s="62">
        <v>0</v>
      </c>
      <c r="N17" s="62">
        <v>0</v>
      </c>
      <c r="O17" s="62">
        <v>0</v>
      </c>
      <c r="P17" s="62">
        <v>0</v>
      </c>
      <c r="Q17" s="62">
        <v>0</v>
      </c>
      <c r="R17" s="62">
        <v>5</v>
      </c>
      <c r="S17" s="62">
        <v>0</v>
      </c>
      <c r="T17" s="62">
        <v>0</v>
      </c>
      <c r="U17" s="62">
        <v>0</v>
      </c>
      <c r="V17" s="62">
        <v>0</v>
      </c>
      <c r="W17" s="62">
        <v>0</v>
      </c>
      <c r="X17" s="45">
        <v>13</v>
      </c>
      <c r="Y17" s="4"/>
      <c r="Z17" s="48">
        <f t="shared" si="1"/>
        <v>5</v>
      </c>
      <c r="AA17" s="49">
        <f t="shared" si="2"/>
        <v>1095</v>
      </c>
    </row>
    <row r="18" spans="2:27" ht="25.5" hidden="1" x14ac:dyDescent="0.25">
      <c r="B18" s="45">
        <v>14</v>
      </c>
      <c r="C18" s="54" t="s">
        <v>27</v>
      </c>
      <c r="D18" s="20" t="s">
        <v>365</v>
      </c>
      <c r="E18" s="46" t="s">
        <v>180</v>
      </c>
      <c r="F18" s="47">
        <v>0</v>
      </c>
      <c r="G18" s="62">
        <v>0</v>
      </c>
      <c r="H18" s="62">
        <v>0</v>
      </c>
      <c r="I18" s="62">
        <v>0</v>
      </c>
      <c r="J18" s="62">
        <v>0</v>
      </c>
      <c r="K18" s="62">
        <v>0</v>
      </c>
      <c r="L18" s="62">
        <v>0</v>
      </c>
      <c r="M18" s="62">
        <v>0</v>
      </c>
      <c r="N18" s="62">
        <v>0</v>
      </c>
      <c r="O18" s="62">
        <v>0</v>
      </c>
      <c r="P18" s="62">
        <v>0</v>
      </c>
      <c r="Q18" s="62">
        <v>0</v>
      </c>
      <c r="R18" s="62">
        <v>10</v>
      </c>
      <c r="S18" s="62">
        <v>0</v>
      </c>
      <c r="T18" s="62">
        <v>20</v>
      </c>
      <c r="U18" s="62">
        <v>0</v>
      </c>
      <c r="V18" s="62">
        <v>0</v>
      </c>
      <c r="W18" s="62">
        <v>0</v>
      </c>
      <c r="X18" s="45">
        <v>14</v>
      </c>
      <c r="Y18" s="4"/>
      <c r="Z18" s="48">
        <f t="shared" si="1"/>
        <v>30</v>
      </c>
      <c r="AA18" s="49">
        <f t="shared" si="2"/>
        <v>0</v>
      </c>
    </row>
    <row r="19" spans="2:27" hidden="1" x14ac:dyDescent="0.25">
      <c r="B19" s="45">
        <v>15</v>
      </c>
      <c r="C19" s="54" t="s">
        <v>27</v>
      </c>
      <c r="D19" s="20" t="s">
        <v>366</v>
      </c>
      <c r="E19" s="46" t="s">
        <v>26</v>
      </c>
      <c r="F19" s="47">
        <v>0</v>
      </c>
      <c r="G19" s="62">
        <v>0</v>
      </c>
      <c r="H19" s="62">
        <v>0</v>
      </c>
      <c r="I19" s="62">
        <v>0</v>
      </c>
      <c r="J19" s="62">
        <v>0</v>
      </c>
      <c r="K19" s="62">
        <v>0</v>
      </c>
      <c r="L19" s="62">
        <v>0</v>
      </c>
      <c r="M19" s="62">
        <v>0</v>
      </c>
      <c r="N19" s="62">
        <v>0</v>
      </c>
      <c r="O19" s="62">
        <v>0</v>
      </c>
      <c r="P19" s="62">
        <v>0</v>
      </c>
      <c r="Q19" s="62">
        <v>0</v>
      </c>
      <c r="R19" s="62">
        <v>20</v>
      </c>
      <c r="S19" s="62">
        <v>0</v>
      </c>
      <c r="T19" s="62">
        <v>0</v>
      </c>
      <c r="U19" s="62">
        <v>0</v>
      </c>
      <c r="V19" s="62">
        <v>0</v>
      </c>
      <c r="W19" s="62">
        <v>40</v>
      </c>
      <c r="X19" s="45">
        <v>15</v>
      </c>
      <c r="Y19" s="4"/>
      <c r="Z19" s="48">
        <f t="shared" si="1"/>
        <v>60</v>
      </c>
      <c r="AA19" s="49">
        <f t="shared" si="2"/>
        <v>0</v>
      </c>
    </row>
    <row r="20" spans="2:27" hidden="1" x14ac:dyDescent="0.25">
      <c r="B20" s="45">
        <v>16</v>
      </c>
      <c r="C20" s="54" t="s">
        <v>27</v>
      </c>
      <c r="D20" s="20" t="s">
        <v>367</v>
      </c>
      <c r="E20" s="46" t="s">
        <v>26</v>
      </c>
      <c r="F20" s="47">
        <v>0</v>
      </c>
      <c r="G20" s="62">
        <v>0</v>
      </c>
      <c r="H20" s="62">
        <v>0</v>
      </c>
      <c r="I20" s="62">
        <v>0</v>
      </c>
      <c r="J20" s="62">
        <v>0</v>
      </c>
      <c r="K20" s="62">
        <v>0</v>
      </c>
      <c r="L20" s="62">
        <v>0</v>
      </c>
      <c r="M20" s="62">
        <v>0</v>
      </c>
      <c r="N20" s="62">
        <v>0</v>
      </c>
      <c r="O20" s="62">
        <v>0</v>
      </c>
      <c r="P20" s="62">
        <v>0</v>
      </c>
      <c r="Q20" s="62">
        <v>0</v>
      </c>
      <c r="R20" s="62">
        <v>20</v>
      </c>
      <c r="S20" s="62">
        <v>0</v>
      </c>
      <c r="T20" s="62">
        <v>0</v>
      </c>
      <c r="U20" s="62">
        <v>0</v>
      </c>
      <c r="V20" s="62">
        <v>0</v>
      </c>
      <c r="W20" s="62">
        <v>0</v>
      </c>
      <c r="X20" s="45">
        <v>16</v>
      </c>
      <c r="Y20" s="4"/>
      <c r="Z20" s="48">
        <f t="shared" si="1"/>
        <v>20</v>
      </c>
      <c r="AA20" s="49">
        <f t="shared" si="2"/>
        <v>0</v>
      </c>
    </row>
    <row r="21" spans="2:27" hidden="1" x14ac:dyDescent="0.25">
      <c r="B21" s="45">
        <v>17</v>
      </c>
      <c r="C21" s="54" t="s">
        <v>27</v>
      </c>
      <c r="D21" s="20" t="s">
        <v>368</v>
      </c>
      <c r="E21" s="46" t="s">
        <v>26</v>
      </c>
      <c r="F21" s="47">
        <v>0</v>
      </c>
      <c r="G21" s="62">
        <v>0</v>
      </c>
      <c r="H21" s="62">
        <v>0</v>
      </c>
      <c r="I21" s="62">
        <v>0</v>
      </c>
      <c r="J21" s="62">
        <v>0</v>
      </c>
      <c r="K21" s="62">
        <v>0</v>
      </c>
      <c r="L21" s="62">
        <v>0</v>
      </c>
      <c r="M21" s="62">
        <v>0</v>
      </c>
      <c r="N21" s="62">
        <v>0</v>
      </c>
      <c r="O21" s="62">
        <v>0</v>
      </c>
      <c r="P21" s="62">
        <v>0</v>
      </c>
      <c r="Q21" s="62">
        <v>0</v>
      </c>
      <c r="R21" s="62">
        <v>20</v>
      </c>
      <c r="S21" s="62">
        <v>0</v>
      </c>
      <c r="T21" s="62">
        <v>0</v>
      </c>
      <c r="U21" s="62">
        <v>0</v>
      </c>
      <c r="V21" s="62">
        <v>0</v>
      </c>
      <c r="W21" s="62">
        <v>0</v>
      </c>
      <c r="X21" s="45">
        <v>17</v>
      </c>
      <c r="Y21" s="4"/>
      <c r="Z21" s="48">
        <f t="shared" si="1"/>
        <v>20</v>
      </c>
      <c r="AA21" s="49">
        <f t="shared" si="2"/>
        <v>0</v>
      </c>
    </row>
    <row r="22" spans="2:27" hidden="1" x14ac:dyDescent="0.25">
      <c r="B22" s="45">
        <v>18</v>
      </c>
      <c r="C22" s="54" t="s">
        <v>27</v>
      </c>
      <c r="D22" s="20" t="s">
        <v>369</v>
      </c>
      <c r="E22" s="46" t="s">
        <v>26</v>
      </c>
      <c r="F22" s="47">
        <v>0</v>
      </c>
      <c r="G22" s="62">
        <v>0</v>
      </c>
      <c r="H22" s="62">
        <v>0</v>
      </c>
      <c r="I22" s="62">
        <v>0</v>
      </c>
      <c r="J22" s="62">
        <v>0</v>
      </c>
      <c r="K22" s="62">
        <v>0</v>
      </c>
      <c r="L22" s="62">
        <v>0</v>
      </c>
      <c r="M22" s="62">
        <v>0</v>
      </c>
      <c r="N22" s="62">
        <v>0</v>
      </c>
      <c r="O22" s="62">
        <v>0</v>
      </c>
      <c r="P22" s="62">
        <v>0</v>
      </c>
      <c r="Q22" s="62">
        <v>0</v>
      </c>
      <c r="R22" s="62">
        <v>20</v>
      </c>
      <c r="S22" s="62">
        <v>0</v>
      </c>
      <c r="T22" s="62">
        <v>0</v>
      </c>
      <c r="U22" s="62">
        <v>0</v>
      </c>
      <c r="V22" s="62">
        <v>0</v>
      </c>
      <c r="W22" s="62">
        <v>0</v>
      </c>
      <c r="X22" s="45">
        <v>18</v>
      </c>
      <c r="Y22" s="4"/>
      <c r="Z22" s="48">
        <f t="shared" si="1"/>
        <v>20</v>
      </c>
      <c r="AA22" s="49">
        <f t="shared" si="2"/>
        <v>0</v>
      </c>
    </row>
    <row r="23" spans="2:27" hidden="1" x14ac:dyDescent="0.25">
      <c r="B23" s="45">
        <v>19</v>
      </c>
      <c r="C23" s="54" t="s">
        <v>27</v>
      </c>
      <c r="D23" s="20" t="s">
        <v>370</v>
      </c>
      <c r="E23" s="46" t="s">
        <v>26</v>
      </c>
      <c r="F23" s="47">
        <v>0</v>
      </c>
      <c r="G23" s="62">
        <v>0</v>
      </c>
      <c r="H23" s="62">
        <v>0</v>
      </c>
      <c r="I23" s="62">
        <v>0</v>
      </c>
      <c r="J23" s="62">
        <v>0</v>
      </c>
      <c r="K23" s="62">
        <v>0</v>
      </c>
      <c r="L23" s="62">
        <v>0</v>
      </c>
      <c r="M23" s="62">
        <v>0</v>
      </c>
      <c r="N23" s="62">
        <v>0</v>
      </c>
      <c r="O23" s="62">
        <v>0</v>
      </c>
      <c r="P23" s="62">
        <v>0</v>
      </c>
      <c r="Q23" s="62">
        <v>0</v>
      </c>
      <c r="R23" s="62">
        <v>20</v>
      </c>
      <c r="S23" s="62">
        <v>0</v>
      </c>
      <c r="T23" s="62">
        <v>0</v>
      </c>
      <c r="U23" s="62">
        <v>0</v>
      </c>
      <c r="V23" s="62">
        <v>0</v>
      </c>
      <c r="W23" s="62">
        <v>0</v>
      </c>
      <c r="X23" s="45">
        <v>19</v>
      </c>
      <c r="Y23" s="4"/>
      <c r="Z23" s="48">
        <f t="shared" si="1"/>
        <v>20</v>
      </c>
      <c r="AA23" s="49">
        <f t="shared" si="2"/>
        <v>0</v>
      </c>
    </row>
    <row r="24" spans="2:27" hidden="1" x14ac:dyDescent="0.25">
      <c r="B24" s="45">
        <v>20</v>
      </c>
      <c r="C24" s="54" t="s">
        <v>27</v>
      </c>
      <c r="D24" s="20" t="s">
        <v>371</v>
      </c>
      <c r="E24" s="46" t="s">
        <v>26</v>
      </c>
      <c r="F24" s="47">
        <v>0</v>
      </c>
      <c r="G24" s="62">
        <v>0</v>
      </c>
      <c r="H24" s="62">
        <v>0</v>
      </c>
      <c r="I24" s="62">
        <v>0</v>
      </c>
      <c r="J24" s="62">
        <v>0</v>
      </c>
      <c r="K24" s="62">
        <v>0</v>
      </c>
      <c r="L24" s="62">
        <v>0</v>
      </c>
      <c r="M24" s="62">
        <v>0</v>
      </c>
      <c r="N24" s="62">
        <v>0</v>
      </c>
      <c r="O24" s="62">
        <v>0</v>
      </c>
      <c r="P24" s="62">
        <v>0</v>
      </c>
      <c r="Q24" s="62">
        <v>0</v>
      </c>
      <c r="R24" s="62">
        <v>20</v>
      </c>
      <c r="S24" s="62">
        <v>0</v>
      </c>
      <c r="T24" s="62">
        <v>0</v>
      </c>
      <c r="U24" s="62">
        <v>0</v>
      </c>
      <c r="V24" s="62">
        <v>0</v>
      </c>
      <c r="W24" s="62">
        <v>0</v>
      </c>
      <c r="X24" s="45">
        <v>20</v>
      </c>
      <c r="Y24" s="4"/>
      <c r="Z24" s="48">
        <f t="shared" si="1"/>
        <v>20</v>
      </c>
      <c r="AA24" s="49">
        <f t="shared" si="2"/>
        <v>0</v>
      </c>
    </row>
    <row r="25" spans="2:27" ht="25.5" x14ac:dyDescent="0.25">
      <c r="B25" s="45">
        <v>21</v>
      </c>
      <c r="C25" s="23" t="s">
        <v>372</v>
      </c>
      <c r="D25" s="20" t="s">
        <v>373</v>
      </c>
      <c r="E25" s="46" t="s">
        <v>26</v>
      </c>
      <c r="F25" s="47">
        <v>38.700000000000003</v>
      </c>
      <c r="G25" s="62">
        <v>0</v>
      </c>
      <c r="H25" s="62">
        <v>0</v>
      </c>
      <c r="I25" s="62">
        <v>0</v>
      </c>
      <c r="J25" s="62">
        <v>0</v>
      </c>
      <c r="K25" s="62">
        <v>0</v>
      </c>
      <c r="L25" s="62">
        <v>0</v>
      </c>
      <c r="M25" s="62">
        <v>0</v>
      </c>
      <c r="N25" s="62">
        <v>0</v>
      </c>
      <c r="O25" s="62">
        <v>0</v>
      </c>
      <c r="P25" s="62">
        <v>0</v>
      </c>
      <c r="Q25" s="62">
        <v>0</v>
      </c>
      <c r="R25" s="62">
        <v>20</v>
      </c>
      <c r="S25" s="62">
        <v>0</v>
      </c>
      <c r="T25" s="62">
        <v>0</v>
      </c>
      <c r="U25" s="62">
        <v>0</v>
      </c>
      <c r="V25" s="62">
        <v>0</v>
      </c>
      <c r="W25" s="62">
        <v>0</v>
      </c>
      <c r="X25" s="45">
        <v>21</v>
      </c>
      <c r="Y25" s="4"/>
      <c r="Z25" s="48">
        <f t="shared" si="1"/>
        <v>20</v>
      </c>
      <c r="AA25" s="49">
        <f t="shared" si="2"/>
        <v>774</v>
      </c>
    </row>
    <row r="26" spans="2:27" ht="25.5" x14ac:dyDescent="0.25">
      <c r="B26" s="45">
        <v>22</v>
      </c>
      <c r="C26" s="23" t="s">
        <v>352</v>
      </c>
      <c r="D26" s="20" t="s">
        <v>374</v>
      </c>
      <c r="E26" s="46" t="s">
        <v>26</v>
      </c>
      <c r="F26" s="47">
        <v>67.209999999999994</v>
      </c>
      <c r="G26" s="62">
        <v>0</v>
      </c>
      <c r="H26" s="62">
        <v>0</v>
      </c>
      <c r="I26" s="62">
        <v>0</v>
      </c>
      <c r="J26" s="62">
        <v>0</v>
      </c>
      <c r="K26" s="62">
        <v>0</v>
      </c>
      <c r="L26" s="62">
        <v>0</v>
      </c>
      <c r="M26" s="62">
        <v>0</v>
      </c>
      <c r="N26" s="62">
        <v>0</v>
      </c>
      <c r="O26" s="62">
        <v>0</v>
      </c>
      <c r="P26" s="62">
        <v>0</v>
      </c>
      <c r="Q26" s="62">
        <v>25</v>
      </c>
      <c r="R26" s="62">
        <v>15</v>
      </c>
      <c r="S26" s="62">
        <v>0</v>
      </c>
      <c r="T26" s="62">
        <v>5</v>
      </c>
      <c r="U26" s="62">
        <v>0</v>
      </c>
      <c r="V26" s="62">
        <v>0</v>
      </c>
      <c r="W26" s="62">
        <v>0</v>
      </c>
      <c r="X26" s="45">
        <v>22</v>
      </c>
      <c r="Y26" s="4"/>
      <c r="Z26" s="48">
        <f t="shared" si="1"/>
        <v>45</v>
      </c>
      <c r="AA26" s="49">
        <f t="shared" si="2"/>
        <v>3024.45</v>
      </c>
    </row>
    <row r="27" spans="2:27" ht="25.5" x14ac:dyDescent="0.25">
      <c r="B27" s="45">
        <v>23</v>
      </c>
      <c r="C27" s="23" t="s">
        <v>372</v>
      </c>
      <c r="D27" s="20" t="s">
        <v>375</v>
      </c>
      <c r="E27" s="46" t="s">
        <v>26</v>
      </c>
      <c r="F27" s="47">
        <v>43.28</v>
      </c>
      <c r="G27" s="62">
        <v>0</v>
      </c>
      <c r="H27" s="62">
        <v>0</v>
      </c>
      <c r="I27" s="62">
        <v>0</v>
      </c>
      <c r="J27" s="62">
        <v>0</v>
      </c>
      <c r="K27" s="62">
        <v>0</v>
      </c>
      <c r="L27" s="62">
        <v>0</v>
      </c>
      <c r="M27" s="62">
        <v>0</v>
      </c>
      <c r="N27" s="62">
        <v>0</v>
      </c>
      <c r="O27" s="62">
        <v>0</v>
      </c>
      <c r="P27" s="62">
        <v>0</v>
      </c>
      <c r="Q27" s="62">
        <v>1</v>
      </c>
      <c r="R27" s="62">
        <v>19</v>
      </c>
      <c r="S27" s="62">
        <v>0</v>
      </c>
      <c r="T27" s="62">
        <v>20</v>
      </c>
      <c r="U27" s="62">
        <v>0</v>
      </c>
      <c r="V27" s="62">
        <v>0</v>
      </c>
      <c r="W27" s="62">
        <v>0</v>
      </c>
      <c r="X27" s="45">
        <v>23</v>
      </c>
      <c r="Y27" s="4"/>
      <c r="Z27" s="48">
        <f t="shared" si="1"/>
        <v>40</v>
      </c>
      <c r="AA27" s="49">
        <f t="shared" si="2"/>
        <v>1731.2</v>
      </c>
    </row>
    <row r="28" spans="2:27" ht="25.5" hidden="1" x14ac:dyDescent="0.25">
      <c r="B28" s="45">
        <v>24</v>
      </c>
      <c r="C28" s="54" t="s">
        <v>27</v>
      </c>
      <c r="D28" s="20" t="s">
        <v>376</v>
      </c>
      <c r="E28" s="46" t="s">
        <v>26</v>
      </c>
      <c r="F28" s="47">
        <v>0</v>
      </c>
      <c r="G28" s="62">
        <v>0</v>
      </c>
      <c r="H28" s="62">
        <v>0</v>
      </c>
      <c r="I28" s="62">
        <v>0</v>
      </c>
      <c r="J28" s="62">
        <v>0</v>
      </c>
      <c r="K28" s="62">
        <v>0</v>
      </c>
      <c r="L28" s="62">
        <v>0</v>
      </c>
      <c r="M28" s="62">
        <v>0</v>
      </c>
      <c r="N28" s="62">
        <v>0</v>
      </c>
      <c r="O28" s="62">
        <v>0</v>
      </c>
      <c r="P28" s="62">
        <v>0</v>
      </c>
      <c r="Q28" s="62">
        <v>0</v>
      </c>
      <c r="R28" s="62">
        <v>19</v>
      </c>
      <c r="S28" s="62">
        <v>0</v>
      </c>
      <c r="T28" s="62">
        <v>0</v>
      </c>
      <c r="U28" s="62">
        <v>0</v>
      </c>
      <c r="V28" s="62">
        <v>0</v>
      </c>
      <c r="W28" s="62">
        <v>0</v>
      </c>
      <c r="X28" s="45">
        <v>24</v>
      </c>
      <c r="Y28" s="4"/>
      <c r="Z28" s="48">
        <f t="shared" si="1"/>
        <v>19</v>
      </c>
      <c r="AA28" s="49">
        <f t="shared" si="2"/>
        <v>0</v>
      </c>
    </row>
    <row r="29" spans="2:27" ht="25.5" x14ac:dyDescent="0.25">
      <c r="B29" s="45">
        <v>25</v>
      </c>
      <c r="C29" s="23" t="s">
        <v>352</v>
      </c>
      <c r="D29" s="20" t="s">
        <v>377</v>
      </c>
      <c r="E29" s="46" t="s">
        <v>26</v>
      </c>
      <c r="F29" s="47">
        <v>28.74</v>
      </c>
      <c r="G29" s="62">
        <v>0</v>
      </c>
      <c r="H29" s="62">
        <v>0</v>
      </c>
      <c r="I29" s="62">
        <v>0</v>
      </c>
      <c r="J29" s="62">
        <v>0</v>
      </c>
      <c r="K29" s="62">
        <v>0</v>
      </c>
      <c r="L29" s="62">
        <v>0</v>
      </c>
      <c r="M29" s="62">
        <v>0</v>
      </c>
      <c r="N29" s="62">
        <v>0</v>
      </c>
      <c r="O29" s="62">
        <v>0</v>
      </c>
      <c r="P29" s="62">
        <v>0</v>
      </c>
      <c r="Q29" s="62">
        <v>0</v>
      </c>
      <c r="R29" s="62">
        <v>20</v>
      </c>
      <c r="S29" s="62">
        <v>0</v>
      </c>
      <c r="T29" s="62">
        <v>10</v>
      </c>
      <c r="U29" s="62">
        <v>0</v>
      </c>
      <c r="V29" s="62">
        <v>0</v>
      </c>
      <c r="W29" s="62">
        <v>10</v>
      </c>
      <c r="X29" s="45">
        <v>25</v>
      </c>
      <c r="Y29" s="4"/>
      <c r="Z29" s="48">
        <f t="shared" si="1"/>
        <v>40</v>
      </c>
      <c r="AA29" s="49">
        <f t="shared" si="2"/>
        <v>1149.5999999999999</v>
      </c>
    </row>
    <row r="30" spans="2:27" ht="25.5" x14ac:dyDescent="0.25">
      <c r="B30" s="45">
        <v>26</v>
      </c>
      <c r="C30" s="23" t="s">
        <v>352</v>
      </c>
      <c r="D30" s="20" t="s">
        <v>378</v>
      </c>
      <c r="E30" s="46" t="s">
        <v>30</v>
      </c>
      <c r="F30" s="47">
        <v>96.5</v>
      </c>
      <c r="G30" s="62">
        <v>15</v>
      </c>
      <c r="H30" s="62">
        <v>0</v>
      </c>
      <c r="I30" s="62">
        <v>0</v>
      </c>
      <c r="J30" s="62">
        <v>0</v>
      </c>
      <c r="K30" s="62">
        <v>0</v>
      </c>
      <c r="L30" s="62">
        <v>0</v>
      </c>
      <c r="M30" s="62">
        <v>0</v>
      </c>
      <c r="N30" s="62">
        <v>0</v>
      </c>
      <c r="O30" s="62">
        <v>0</v>
      </c>
      <c r="P30" s="62">
        <v>0</v>
      </c>
      <c r="Q30" s="62">
        <v>30</v>
      </c>
      <c r="R30" s="62">
        <v>6</v>
      </c>
      <c r="S30" s="62">
        <v>0</v>
      </c>
      <c r="T30" s="62">
        <v>30</v>
      </c>
      <c r="U30" s="62">
        <v>0</v>
      </c>
      <c r="V30" s="62">
        <v>0</v>
      </c>
      <c r="W30" s="62">
        <v>0</v>
      </c>
      <c r="X30" s="45">
        <v>26</v>
      </c>
      <c r="Y30" s="4"/>
      <c r="Z30" s="48">
        <f t="shared" si="1"/>
        <v>81</v>
      </c>
      <c r="AA30" s="49">
        <f t="shared" si="2"/>
        <v>7816.5</v>
      </c>
    </row>
    <row r="31" spans="2:27" ht="25.5" x14ac:dyDescent="0.25">
      <c r="B31" s="45">
        <v>27</v>
      </c>
      <c r="C31" s="23" t="s">
        <v>352</v>
      </c>
      <c r="D31" s="20" t="s">
        <v>379</v>
      </c>
      <c r="E31" s="46" t="s">
        <v>26</v>
      </c>
      <c r="F31" s="47">
        <v>11.04</v>
      </c>
      <c r="G31" s="62">
        <v>0</v>
      </c>
      <c r="H31" s="62">
        <v>0</v>
      </c>
      <c r="I31" s="62">
        <v>0</v>
      </c>
      <c r="J31" s="62">
        <v>0</v>
      </c>
      <c r="K31" s="62">
        <v>0</v>
      </c>
      <c r="L31" s="62">
        <v>7</v>
      </c>
      <c r="M31" s="62">
        <v>0</v>
      </c>
      <c r="N31" s="62">
        <v>0</v>
      </c>
      <c r="O31" s="62">
        <v>0</v>
      </c>
      <c r="P31" s="62">
        <v>0</v>
      </c>
      <c r="Q31" s="62">
        <v>2</v>
      </c>
      <c r="R31" s="62">
        <v>20</v>
      </c>
      <c r="S31" s="62">
        <v>0</v>
      </c>
      <c r="T31" s="62">
        <v>30</v>
      </c>
      <c r="U31" s="62">
        <v>0</v>
      </c>
      <c r="V31" s="62">
        <v>0</v>
      </c>
      <c r="W31" s="62">
        <v>1</v>
      </c>
      <c r="X31" s="45">
        <v>27</v>
      </c>
      <c r="Y31" s="4"/>
      <c r="Z31" s="48">
        <f t="shared" si="1"/>
        <v>60</v>
      </c>
      <c r="AA31" s="49">
        <f t="shared" si="2"/>
        <v>662.4</v>
      </c>
    </row>
    <row r="32" spans="2:27" hidden="1" x14ac:dyDescent="0.25">
      <c r="B32" s="45">
        <v>28</v>
      </c>
      <c r="C32" s="54" t="s">
        <v>27</v>
      </c>
      <c r="D32" s="20" t="s">
        <v>380</v>
      </c>
      <c r="E32" s="46" t="s">
        <v>26</v>
      </c>
      <c r="F32" s="47">
        <v>0</v>
      </c>
      <c r="G32" s="62">
        <v>0</v>
      </c>
      <c r="H32" s="62">
        <v>0</v>
      </c>
      <c r="I32" s="62">
        <v>0</v>
      </c>
      <c r="J32" s="62">
        <v>0</v>
      </c>
      <c r="K32" s="62">
        <v>0</v>
      </c>
      <c r="L32" s="62">
        <v>0</v>
      </c>
      <c r="M32" s="62">
        <v>0</v>
      </c>
      <c r="N32" s="62">
        <v>0</v>
      </c>
      <c r="O32" s="62">
        <v>0</v>
      </c>
      <c r="P32" s="62">
        <v>0</v>
      </c>
      <c r="Q32" s="62">
        <v>0</v>
      </c>
      <c r="R32" s="62">
        <v>5</v>
      </c>
      <c r="S32" s="62">
        <v>0</v>
      </c>
      <c r="T32" s="62">
        <v>0</v>
      </c>
      <c r="U32" s="62">
        <v>0</v>
      </c>
      <c r="V32" s="62">
        <v>0</v>
      </c>
      <c r="W32" s="62">
        <v>15</v>
      </c>
      <c r="X32" s="45">
        <v>28</v>
      </c>
      <c r="Y32" s="4"/>
      <c r="Z32" s="48">
        <f t="shared" si="1"/>
        <v>20</v>
      </c>
      <c r="AA32" s="49">
        <f t="shared" si="2"/>
        <v>0</v>
      </c>
    </row>
    <row r="33" spans="2:27" hidden="1" x14ac:dyDescent="0.25">
      <c r="B33" s="45">
        <v>29</v>
      </c>
      <c r="C33" s="54" t="s">
        <v>27</v>
      </c>
      <c r="D33" s="20" t="s">
        <v>381</v>
      </c>
      <c r="E33" s="46" t="s">
        <v>26</v>
      </c>
      <c r="F33" s="47">
        <v>0</v>
      </c>
      <c r="G33" s="62">
        <v>0</v>
      </c>
      <c r="H33" s="62">
        <v>0</v>
      </c>
      <c r="I33" s="62">
        <v>0</v>
      </c>
      <c r="J33" s="62">
        <v>0</v>
      </c>
      <c r="K33" s="62">
        <v>0</v>
      </c>
      <c r="L33" s="62">
        <v>0</v>
      </c>
      <c r="M33" s="62">
        <v>0</v>
      </c>
      <c r="N33" s="62">
        <v>0</v>
      </c>
      <c r="O33" s="62">
        <v>0</v>
      </c>
      <c r="P33" s="62">
        <v>0</v>
      </c>
      <c r="Q33" s="62">
        <v>0</v>
      </c>
      <c r="R33" s="62">
        <v>5</v>
      </c>
      <c r="S33" s="62">
        <v>0</v>
      </c>
      <c r="T33" s="62">
        <v>0</v>
      </c>
      <c r="U33" s="62">
        <v>0</v>
      </c>
      <c r="V33" s="62">
        <v>0</v>
      </c>
      <c r="W33" s="62">
        <v>30</v>
      </c>
      <c r="X33" s="45">
        <v>29</v>
      </c>
      <c r="Y33" s="4"/>
      <c r="Z33" s="48">
        <f t="shared" si="1"/>
        <v>35</v>
      </c>
      <c r="AA33" s="49">
        <f t="shared" si="2"/>
        <v>0</v>
      </c>
    </row>
    <row r="34" spans="2:27" ht="25.5" x14ac:dyDescent="0.25">
      <c r="B34" s="45">
        <v>30</v>
      </c>
      <c r="C34" s="23" t="s">
        <v>352</v>
      </c>
      <c r="D34" s="20" t="s">
        <v>382</v>
      </c>
      <c r="E34" s="46" t="s">
        <v>383</v>
      </c>
      <c r="F34" s="47">
        <v>42.48</v>
      </c>
      <c r="G34" s="62">
        <v>0</v>
      </c>
      <c r="H34" s="62">
        <v>0</v>
      </c>
      <c r="I34" s="62">
        <v>0</v>
      </c>
      <c r="J34" s="62">
        <v>0</v>
      </c>
      <c r="K34" s="62">
        <v>0</v>
      </c>
      <c r="L34" s="62">
        <v>0</v>
      </c>
      <c r="M34" s="62">
        <v>0</v>
      </c>
      <c r="N34" s="62">
        <v>0</v>
      </c>
      <c r="O34" s="62">
        <v>0</v>
      </c>
      <c r="P34" s="62">
        <v>0</v>
      </c>
      <c r="Q34" s="62">
        <v>0</v>
      </c>
      <c r="R34" s="62">
        <v>10</v>
      </c>
      <c r="S34" s="62">
        <v>0</v>
      </c>
      <c r="T34" s="62">
        <v>10</v>
      </c>
      <c r="U34" s="62">
        <v>0</v>
      </c>
      <c r="V34" s="62">
        <v>0</v>
      </c>
      <c r="W34" s="62">
        <v>0</v>
      </c>
      <c r="X34" s="45">
        <v>30</v>
      </c>
      <c r="Y34" s="4"/>
      <c r="Z34" s="48">
        <f t="shared" si="1"/>
        <v>20</v>
      </c>
      <c r="AA34" s="49">
        <f t="shared" si="2"/>
        <v>849.59999999999991</v>
      </c>
    </row>
    <row r="35" spans="2:27" ht="25.5" x14ac:dyDescent="0.25">
      <c r="B35" s="45">
        <v>31</v>
      </c>
      <c r="C35" s="23" t="s">
        <v>372</v>
      </c>
      <c r="D35" s="20" t="s">
        <v>384</v>
      </c>
      <c r="E35" s="46" t="s">
        <v>26</v>
      </c>
      <c r="F35" s="47">
        <v>1.4</v>
      </c>
      <c r="G35" s="62">
        <v>0</v>
      </c>
      <c r="H35" s="62">
        <v>0</v>
      </c>
      <c r="I35" s="62">
        <v>0</v>
      </c>
      <c r="J35" s="62">
        <v>0</v>
      </c>
      <c r="K35" s="62">
        <v>0</v>
      </c>
      <c r="L35" s="62">
        <v>0</v>
      </c>
      <c r="M35" s="62">
        <v>0</v>
      </c>
      <c r="N35" s="62">
        <v>0</v>
      </c>
      <c r="O35" s="62">
        <v>0</v>
      </c>
      <c r="P35" s="62">
        <v>0</v>
      </c>
      <c r="Q35" s="62">
        <v>100</v>
      </c>
      <c r="R35" s="62">
        <v>100</v>
      </c>
      <c r="S35" s="62">
        <v>0</v>
      </c>
      <c r="T35" s="62">
        <v>0</v>
      </c>
      <c r="U35" s="62">
        <v>0</v>
      </c>
      <c r="V35" s="62">
        <v>0</v>
      </c>
      <c r="W35" s="62">
        <v>220</v>
      </c>
      <c r="X35" s="45">
        <v>31</v>
      </c>
      <c r="Y35" s="4"/>
      <c r="Z35" s="48">
        <f t="shared" si="1"/>
        <v>420</v>
      </c>
      <c r="AA35" s="49">
        <f t="shared" si="2"/>
        <v>588</v>
      </c>
    </row>
    <row r="36" spans="2:27" ht="25.5" x14ac:dyDescent="0.25">
      <c r="B36" s="45">
        <v>32</v>
      </c>
      <c r="C36" s="23" t="s">
        <v>372</v>
      </c>
      <c r="D36" s="20" t="s">
        <v>385</v>
      </c>
      <c r="E36" s="46" t="s">
        <v>26</v>
      </c>
      <c r="F36" s="47">
        <v>1.4</v>
      </c>
      <c r="G36" s="62">
        <v>0</v>
      </c>
      <c r="H36" s="62">
        <v>0</v>
      </c>
      <c r="I36" s="62">
        <v>0</v>
      </c>
      <c r="J36" s="62">
        <v>0</v>
      </c>
      <c r="K36" s="62">
        <v>0</v>
      </c>
      <c r="L36" s="62">
        <v>0</v>
      </c>
      <c r="M36" s="62">
        <v>0</v>
      </c>
      <c r="N36" s="62">
        <v>0</v>
      </c>
      <c r="O36" s="62">
        <v>0</v>
      </c>
      <c r="P36" s="62">
        <v>0</v>
      </c>
      <c r="Q36" s="62">
        <v>100</v>
      </c>
      <c r="R36" s="62">
        <v>100</v>
      </c>
      <c r="S36" s="62">
        <v>0</v>
      </c>
      <c r="T36" s="62">
        <v>0</v>
      </c>
      <c r="U36" s="62">
        <v>0</v>
      </c>
      <c r="V36" s="62">
        <v>0</v>
      </c>
      <c r="W36" s="62">
        <v>220</v>
      </c>
      <c r="X36" s="45">
        <v>32</v>
      </c>
      <c r="Y36" s="4"/>
      <c r="Z36" s="48">
        <f t="shared" si="1"/>
        <v>420</v>
      </c>
      <c r="AA36" s="49">
        <f t="shared" si="2"/>
        <v>588</v>
      </c>
    </row>
    <row r="37" spans="2:27" ht="25.5" x14ac:dyDescent="0.25">
      <c r="B37" s="45">
        <v>33</v>
      </c>
      <c r="C37" s="23" t="s">
        <v>372</v>
      </c>
      <c r="D37" s="20" t="s">
        <v>386</v>
      </c>
      <c r="E37" s="46" t="s">
        <v>26</v>
      </c>
      <c r="F37" s="47">
        <v>1.42</v>
      </c>
      <c r="G37" s="62">
        <v>0</v>
      </c>
      <c r="H37" s="62">
        <v>0</v>
      </c>
      <c r="I37" s="62">
        <v>0</v>
      </c>
      <c r="J37" s="62">
        <v>0</v>
      </c>
      <c r="K37" s="62">
        <v>0</v>
      </c>
      <c r="L37" s="62">
        <v>0</v>
      </c>
      <c r="M37" s="62">
        <v>0</v>
      </c>
      <c r="N37" s="62">
        <v>0</v>
      </c>
      <c r="O37" s="62">
        <v>0</v>
      </c>
      <c r="P37" s="62">
        <v>0</v>
      </c>
      <c r="Q37" s="62">
        <v>100</v>
      </c>
      <c r="R37" s="62">
        <v>100</v>
      </c>
      <c r="S37" s="62">
        <v>0</v>
      </c>
      <c r="T37" s="62">
        <v>0</v>
      </c>
      <c r="U37" s="62">
        <v>0</v>
      </c>
      <c r="V37" s="62">
        <v>0</v>
      </c>
      <c r="W37" s="62">
        <v>220</v>
      </c>
      <c r="X37" s="45">
        <v>33</v>
      </c>
      <c r="Y37" s="4"/>
      <c r="Z37" s="48">
        <f t="shared" si="1"/>
        <v>420</v>
      </c>
      <c r="AA37" s="49">
        <f t="shared" si="2"/>
        <v>596.4</v>
      </c>
    </row>
    <row r="38" spans="2:27" ht="25.5" x14ac:dyDescent="0.25">
      <c r="B38" s="45">
        <v>34</v>
      </c>
      <c r="C38" s="23" t="s">
        <v>372</v>
      </c>
      <c r="D38" s="20" t="s">
        <v>387</v>
      </c>
      <c r="E38" s="46" t="s">
        <v>26</v>
      </c>
      <c r="F38" s="47">
        <v>0.54</v>
      </c>
      <c r="G38" s="62">
        <v>0</v>
      </c>
      <c r="H38" s="62">
        <v>0</v>
      </c>
      <c r="I38" s="62">
        <v>0</v>
      </c>
      <c r="J38" s="62">
        <v>0</v>
      </c>
      <c r="K38" s="62">
        <v>0</v>
      </c>
      <c r="L38" s="62">
        <v>0</v>
      </c>
      <c r="M38" s="62">
        <v>0</v>
      </c>
      <c r="N38" s="62">
        <v>0</v>
      </c>
      <c r="O38" s="62">
        <v>0</v>
      </c>
      <c r="P38" s="62">
        <v>0</v>
      </c>
      <c r="Q38" s="62">
        <v>200</v>
      </c>
      <c r="R38" s="62">
        <v>100</v>
      </c>
      <c r="S38" s="62">
        <v>0</v>
      </c>
      <c r="T38" s="62">
        <v>0</v>
      </c>
      <c r="U38" s="62">
        <v>0</v>
      </c>
      <c r="V38" s="62">
        <v>0</v>
      </c>
      <c r="W38" s="62">
        <v>220</v>
      </c>
      <c r="X38" s="45">
        <v>34</v>
      </c>
      <c r="Y38" s="4"/>
      <c r="Z38" s="48">
        <f t="shared" si="1"/>
        <v>520</v>
      </c>
      <c r="AA38" s="49">
        <f t="shared" si="2"/>
        <v>280.8</v>
      </c>
    </row>
    <row r="39" spans="2:27" ht="25.5" x14ac:dyDescent="0.25">
      <c r="B39" s="45">
        <v>35</v>
      </c>
      <c r="C39" s="23" t="s">
        <v>352</v>
      </c>
      <c r="D39" s="20" t="s">
        <v>388</v>
      </c>
      <c r="E39" s="46" t="s">
        <v>26</v>
      </c>
      <c r="F39" s="47">
        <v>0.53</v>
      </c>
      <c r="G39" s="62">
        <v>0</v>
      </c>
      <c r="H39" s="62">
        <v>0</v>
      </c>
      <c r="I39" s="62">
        <v>0</v>
      </c>
      <c r="J39" s="62">
        <v>0</v>
      </c>
      <c r="K39" s="62">
        <v>0</v>
      </c>
      <c r="L39" s="62">
        <v>0</v>
      </c>
      <c r="M39" s="62">
        <v>0</v>
      </c>
      <c r="N39" s="62">
        <v>0</v>
      </c>
      <c r="O39" s="62">
        <v>0</v>
      </c>
      <c r="P39" s="62">
        <v>0</v>
      </c>
      <c r="Q39" s="62">
        <v>200</v>
      </c>
      <c r="R39" s="62">
        <v>100</v>
      </c>
      <c r="S39" s="62">
        <v>0</v>
      </c>
      <c r="T39" s="62">
        <v>0</v>
      </c>
      <c r="U39" s="62">
        <v>0</v>
      </c>
      <c r="V39" s="62">
        <v>0</v>
      </c>
      <c r="W39" s="62">
        <v>220</v>
      </c>
      <c r="X39" s="45">
        <v>35</v>
      </c>
      <c r="Y39" s="4"/>
      <c r="Z39" s="48">
        <f t="shared" si="1"/>
        <v>520</v>
      </c>
      <c r="AA39" s="49">
        <f t="shared" si="2"/>
        <v>275.60000000000002</v>
      </c>
    </row>
    <row r="40" spans="2:27" ht="25.5" x14ac:dyDescent="0.25">
      <c r="B40" s="45">
        <v>36</v>
      </c>
      <c r="C40" s="23" t="s">
        <v>372</v>
      </c>
      <c r="D40" s="20" t="s">
        <v>389</v>
      </c>
      <c r="E40" s="46" t="s">
        <v>26</v>
      </c>
      <c r="F40" s="47">
        <v>0.56000000000000005</v>
      </c>
      <c r="G40" s="62">
        <v>0</v>
      </c>
      <c r="H40" s="62">
        <v>0</v>
      </c>
      <c r="I40" s="62">
        <v>0</v>
      </c>
      <c r="J40" s="62">
        <v>0</v>
      </c>
      <c r="K40" s="62">
        <v>0</v>
      </c>
      <c r="L40" s="62">
        <v>0</v>
      </c>
      <c r="M40" s="62">
        <v>0</v>
      </c>
      <c r="N40" s="62">
        <v>0</v>
      </c>
      <c r="O40" s="62">
        <v>0</v>
      </c>
      <c r="P40" s="62">
        <v>0</v>
      </c>
      <c r="Q40" s="62">
        <v>200</v>
      </c>
      <c r="R40" s="62">
        <v>100</v>
      </c>
      <c r="S40" s="62">
        <v>0</v>
      </c>
      <c r="T40" s="62">
        <v>0</v>
      </c>
      <c r="U40" s="62">
        <v>0</v>
      </c>
      <c r="V40" s="62">
        <v>0</v>
      </c>
      <c r="W40" s="62">
        <v>220</v>
      </c>
      <c r="X40" s="45">
        <v>36</v>
      </c>
      <c r="Y40" s="4"/>
      <c r="Z40" s="48">
        <f t="shared" si="1"/>
        <v>520</v>
      </c>
      <c r="AA40" s="49">
        <f t="shared" si="2"/>
        <v>291.20000000000005</v>
      </c>
    </row>
    <row r="41" spans="2:27" ht="25.5" hidden="1" x14ac:dyDescent="0.25">
      <c r="B41" s="45">
        <v>37</v>
      </c>
      <c r="C41" s="54" t="s">
        <v>27</v>
      </c>
      <c r="D41" s="20" t="s">
        <v>390</v>
      </c>
      <c r="E41" s="46" t="s">
        <v>391</v>
      </c>
      <c r="F41" s="47">
        <v>0</v>
      </c>
      <c r="G41" s="62">
        <v>0</v>
      </c>
      <c r="H41" s="62">
        <v>0</v>
      </c>
      <c r="I41" s="62">
        <v>0</v>
      </c>
      <c r="J41" s="62">
        <v>0</v>
      </c>
      <c r="K41" s="62">
        <v>0</v>
      </c>
      <c r="L41" s="62">
        <v>0</v>
      </c>
      <c r="M41" s="62">
        <v>0</v>
      </c>
      <c r="N41" s="62">
        <v>0</v>
      </c>
      <c r="O41" s="62">
        <v>0</v>
      </c>
      <c r="P41" s="62">
        <v>0</v>
      </c>
      <c r="Q41" s="62">
        <v>2</v>
      </c>
      <c r="R41" s="62">
        <v>50</v>
      </c>
      <c r="S41" s="62">
        <v>0</v>
      </c>
      <c r="T41" s="62">
        <v>0</v>
      </c>
      <c r="U41" s="62">
        <v>0</v>
      </c>
      <c r="V41" s="62">
        <v>0</v>
      </c>
      <c r="W41" s="62">
        <v>0</v>
      </c>
      <c r="X41" s="45">
        <v>37</v>
      </c>
      <c r="Y41" s="4"/>
      <c r="Z41" s="48">
        <f t="shared" si="1"/>
        <v>52</v>
      </c>
      <c r="AA41" s="49">
        <f t="shared" si="2"/>
        <v>0</v>
      </c>
    </row>
    <row r="42" spans="2:27" ht="25.5" x14ac:dyDescent="0.25">
      <c r="B42" s="45">
        <v>38</v>
      </c>
      <c r="C42" s="23" t="s">
        <v>352</v>
      </c>
      <c r="D42" s="20" t="s">
        <v>392</v>
      </c>
      <c r="E42" s="46" t="s">
        <v>391</v>
      </c>
      <c r="F42" s="47">
        <v>15.98</v>
      </c>
      <c r="G42" s="62">
        <v>0</v>
      </c>
      <c r="H42" s="62">
        <v>0</v>
      </c>
      <c r="I42" s="62">
        <v>0</v>
      </c>
      <c r="J42" s="62">
        <v>0</v>
      </c>
      <c r="K42" s="62">
        <v>0</v>
      </c>
      <c r="L42" s="62">
        <v>0</v>
      </c>
      <c r="M42" s="62">
        <v>0</v>
      </c>
      <c r="N42" s="62">
        <v>0</v>
      </c>
      <c r="O42" s="62">
        <v>0</v>
      </c>
      <c r="P42" s="62">
        <v>0</v>
      </c>
      <c r="Q42" s="62">
        <v>2</v>
      </c>
      <c r="R42" s="62">
        <v>47</v>
      </c>
      <c r="S42" s="62">
        <v>0</v>
      </c>
      <c r="T42" s="62">
        <v>0</v>
      </c>
      <c r="U42" s="62">
        <v>0</v>
      </c>
      <c r="V42" s="62">
        <v>0</v>
      </c>
      <c r="W42" s="62">
        <v>0</v>
      </c>
      <c r="X42" s="45">
        <v>38</v>
      </c>
      <c r="Y42" s="4"/>
      <c r="Z42" s="48">
        <f t="shared" si="1"/>
        <v>49</v>
      </c>
      <c r="AA42" s="49">
        <f t="shared" si="2"/>
        <v>783.02</v>
      </c>
    </row>
    <row r="43" spans="2:27" ht="25.5" x14ac:dyDescent="0.25">
      <c r="B43" s="45">
        <v>39</v>
      </c>
      <c r="C43" s="23" t="s">
        <v>352</v>
      </c>
      <c r="D43" s="20" t="s">
        <v>393</v>
      </c>
      <c r="E43" s="46" t="s">
        <v>391</v>
      </c>
      <c r="F43" s="47">
        <v>29.62</v>
      </c>
      <c r="G43" s="62">
        <v>0</v>
      </c>
      <c r="H43" s="62">
        <v>0</v>
      </c>
      <c r="I43" s="62">
        <v>0</v>
      </c>
      <c r="J43" s="62">
        <v>0</v>
      </c>
      <c r="K43" s="62">
        <v>0</v>
      </c>
      <c r="L43" s="62">
        <v>0</v>
      </c>
      <c r="M43" s="62">
        <v>0</v>
      </c>
      <c r="N43" s="62">
        <v>0</v>
      </c>
      <c r="O43" s="62">
        <v>0</v>
      </c>
      <c r="P43" s="62">
        <v>0</v>
      </c>
      <c r="Q43" s="62">
        <v>2</v>
      </c>
      <c r="R43" s="62">
        <v>33</v>
      </c>
      <c r="S43" s="62">
        <v>0</v>
      </c>
      <c r="T43" s="62">
        <v>0</v>
      </c>
      <c r="U43" s="62">
        <v>0</v>
      </c>
      <c r="V43" s="62">
        <v>0</v>
      </c>
      <c r="W43" s="62">
        <v>0</v>
      </c>
      <c r="X43" s="45">
        <v>39</v>
      </c>
      <c r="Y43" s="4"/>
      <c r="Z43" s="48">
        <f t="shared" si="1"/>
        <v>35</v>
      </c>
      <c r="AA43" s="49">
        <f t="shared" si="2"/>
        <v>1036.7</v>
      </c>
    </row>
    <row r="44" spans="2:27" ht="25.5" hidden="1" x14ac:dyDescent="0.25">
      <c r="B44" s="45">
        <v>40</v>
      </c>
      <c r="C44" s="54" t="s">
        <v>27</v>
      </c>
      <c r="D44" s="20" t="s">
        <v>394</v>
      </c>
      <c r="E44" s="46" t="s">
        <v>391</v>
      </c>
      <c r="F44" s="47">
        <v>0</v>
      </c>
      <c r="G44" s="62">
        <v>0</v>
      </c>
      <c r="H44" s="62">
        <v>0</v>
      </c>
      <c r="I44" s="62">
        <v>0</v>
      </c>
      <c r="J44" s="62">
        <v>0</v>
      </c>
      <c r="K44" s="62">
        <v>0</v>
      </c>
      <c r="L44" s="62">
        <v>0</v>
      </c>
      <c r="M44" s="62">
        <v>0</v>
      </c>
      <c r="N44" s="62">
        <v>0</v>
      </c>
      <c r="O44" s="62">
        <v>0</v>
      </c>
      <c r="P44" s="62">
        <v>0</v>
      </c>
      <c r="Q44" s="62">
        <v>2</v>
      </c>
      <c r="R44" s="62">
        <v>10</v>
      </c>
      <c r="S44" s="62">
        <v>0</v>
      </c>
      <c r="T44" s="62">
        <v>0</v>
      </c>
      <c r="U44" s="62">
        <v>0</v>
      </c>
      <c r="V44" s="62">
        <v>0</v>
      </c>
      <c r="W44" s="62">
        <v>0</v>
      </c>
      <c r="X44" s="45">
        <v>40</v>
      </c>
      <c r="Y44" s="4"/>
      <c r="Z44" s="48">
        <f t="shared" si="1"/>
        <v>12</v>
      </c>
      <c r="AA44" s="49">
        <f t="shared" si="2"/>
        <v>0</v>
      </c>
    </row>
    <row r="45" spans="2:27" ht="25.5" x14ac:dyDescent="0.25">
      <c r="B45" s="45">
        <v>41</v>
      </c>
      <c r="C45" s="23" t="s">
        <v>352</v>
      </c>
      <c r="D45" s="20" t="s">
        <v>395</v>
      </c>
      <c r="E45" s="46" t="s">
        <v>391</v>
      </c>
      <c r="F45" s="47">
        <v>50.99</v>
      </c>
      <c r="G45" s="62">
        <v>0</v>
      </c>
      <c r="H45" s="62">
        <v>0</v>
      </c>
      <c r="I45" s="62">
        <v>0</v>
      </c>
      <c r="J45" s="62">
        <v>0</v>
      </c>
      <c r="K45" s="62">
        <v>0</v>
      </c>
      <c r="L45" s="62">
        <v>0</v>
      </c>
      <c r="M45" s="62">
        <v>0</v>
      </c>
      <c r="N45" s="62">
        <v>0</v>
      </c>
      <c r="O45" s="62">
        <v>0</v>
      </c>
      <c r="P45" s="62">
        <v>0</v>
      </c>
      <c r="Q45" s="62">
        <v>2</v>
      </c>
      <c r="R45" s="62">
        <v>19</v>
      </c>
      <c r="S45" s="62">
        <v>0</v>
      </c>
      <c r="T45" s="62">
        <v>0</v>
      </c>
      <c r="U45" s="62">
        <v>0</v>
      </c>
      <c r="V45" s="62">
        <v>0</v>
      </c>
      <c r="W45" s="62">
        <v>0</v>
      </c>
      <c r="X45" s="45">
        <v>41</v>
      </c>
      <c r="Y45" s="4"/>
      <c r="Z45" s="48">
        <f t="shared" si="1"/>
        <v>21</v>
      </c>
      <c r="AA45" s="49">
        <f t="shared" si="2"/>
        <v>1070.79</v>
      </c>
    </row>
    <row r="46" spans="2:27" ht="25.5" hidden="1" x14ac:dyDescent="0.25">
      <c r="B46" s="45">
        <v>42</v>
      </c>
      <c r="C46" s="54" t="s">
        <v>27</v>
      </c>
      <c r="D46" s="20" t="s">
        <v>396</v>
      </c>
      <c r="E46" s="46" t="s">
        <v>391</v>
      </c>
      <c r="F46" s="47">
        <v>0</v>
      </c>
      <c r="G46" s="62">
        <v>0</v>
      </c>
      <c r="H46" s="62">
        <v>0</v>
      </c>
      <c r="I46" s="62">
        <v>0</v>
      </c>
      <c r="J46" s="62">
        <v>0</v>
      </c>
      <c r="K46" s="62">
        <v>0</v>
      </c>
      <c r="L46" s="62">
        <v>0</v>
      </c>
      <c r="M46" s="62">
        <v>0</v>
      </c>
      <c r="N46" s="62">
        <v>0</v>
      </c>
      <c r="O46" s="62">
        <v>0</v>
      </c>
      <c r="P46" s="62">
        <v>0</v>
      </c>
      <c r="Q46" s="62">
        <v>2</v>
      </c>
      <c r="R46" s="62">
        <v>15</v>
      </c>
      <c r="S46" s="62">
        <v>0</v>
      </c>
      <c r="T46" s="62">
        <v>0</v>
      </c>
      <c r="U46" s="62">
        <v>0</v>
      </c>
      <c r="V46" s="62">
        <v>0</v>
      </c>
      <c r="W46" s="62">
        <v>0</v>
      </c>
      <c r="X46" s="45">
        <v>42</v>
      </c>
      <c r="Y46" s="4"/>
      <c r="Z46" s="48">
        <f t="shared" si="1"/>
        <v>17</v>
      </c>
      <c r="AA46" s="49">
        <f t="shared" si="2"/>
        <v>0</v>
      </c>
    </row>
    <row r="47" spans="2:27" ht="25.5" hidden="1" x14ac:dyDescent="0.25">
      <c r="B47" s="45">
        <v>43</v>
      </c>
      <c r="C47" s="54" t="s">
        <v>27</v>
      </c>
      <c r="D47" s="20" t="s">
        <v>397</v>
      </c>
      <c r="E47" s="46" t="s">
        <v>391</v>
      </c>
      <c r="F47" s="47">
        <v>0</v>
      </c>
      <c r="G47" s="62">
        <v>0</v>
      </c>
      <c r="H47" s="62">
        <v>0</v>
      </c>
      <c r="I47" s="62">
        <v>0</v>
      </c>
      <c r="J47" s="62">
        <v>0</v>
      </c>
      <c r="K47" s="62">
        <v>0</v>
      </c>
      <c r="L47" s="62">
        <v>0</v>
      </c>
      <c r="M47" s="62">
        <v>0</v>
      </c>
      <c r="N47" s="62">
        <v>0</v>
      </c>
      <c r="O47" s="62">
        <v>0</v>
      </c>
      <c r="P47" s="62">
        <v>0</v>
      </c>
      <c r="Q47" s="62">
        <v>2</v>
      </c>
      <c r="R47" s="62">
        <v>12</v>
      </c>
      <c r="S47" s="62">
        <v>0</v>
      </c>
      <c r="T47" s="62">
        <v>0</v>
      </c>
      <c r="U47" s="62">
        <v>0</v>
      </c>
      <c r="V47" s="62">
        <v>0</v>
      </c>
      <c r="W47" s="62">
        <v>0</v>
      </c>
      <c r="X47" s="45">
        <v>43</v>
      </c>
      <c r="Y47" s="4"/>
      <c r="Z47" s="48">
        <f t="shared" si="1"/>
        <v>14</v>
      </c>
      <c r="AA47" s="49">
        <f t="shared" si="2"/>
        <v>0</v>
      </c>
    </row>
    <row r="48" spans="2:27" ht="25.5" x14ac:dyDescent="0.25">
      <c r="B48" s="45">
        <v>44</v>
      </c>
      <c r="C48" s="23" t="s">
        <v>398</v>
      </c>
      <c r="D48" s="20" t="s">
        <v>399</v>
      </c>
      <c r="E48" s="46" t="s">
        <v>391</v>
      </c>
      <c r="F48" s="47">
        <v>15.4</v>
      </c>
      <c r="G48" s="62">
        <v>6</v>
      </c>
      <c r="H48" s="62">
        <v>0</v>
      </c>
      <c r="I48" s="62">
        <v>0</v>
      </c>
      <c r="J48" s="62">
        <v>0</v>
      </c>
      <c r="K48" s="62">
        <v>0</v>
      </c>
      <c r="L48" s="62">
        <v>0</v>
      </c>
      <c r="M48" s="62">
        <v>0</v>
      </c>
      <c r="N48" s="62">
        <v>0</v>
      </c>
      <c r="O48" s="62">
        <v>0</v>
      </c>
      <c r="P48" s="62">
        <v>0</v>
      </c>
      <c r="Q48" s="62">
        <v>2</v>
      </c>
      <c r="R48" s="62">
        <v>58</v>
      </c>
      <c r="S48" s="62">
        <v>0</v>
      </c>
      <c r="T48" s="62">
        <v>290</v>
      </c>
      <c r="U48" s="62">
        <v>0</v>
      </c>
      <c r="V48" s="62">
        <v>0</v>
      </c>
      <c r="W48" s="62">
        <v>0</v>
      </c>
      <c r="X48" s="45">
        <v>44</v>
      </c>
      <c r="Y48" s="4"/>
      <c r="Z48" s="48">
        <f t="shared" si="1"/>
        <v>356</v>
      </c>
      <c r="AA48" s="49">
        <f t="shared" si="2"/>
        <v>5482.4000000000005</v>
      </c>
    </row>
    <row r="49" spans="2:27" ht="25.5" x14ac:dyDescent="0.25">
      <c r="B49" s="45">
        <v>45</v>
      </c>
      <c r="C49" s="23" t="s">
        <v>398</v>
      </c>
      <c r="D49" s="20" t="s">
        <v>400</v>
      </c>
      <c r="E49" s="46" t="s">
        <v>391</v>
      </c>
      <c r="F49" s="47">
        <v>13.37</v>
      </c>
      <c r="G49" s="62">
        <v>5</v>
      </c>
      <c r="H49" s="62">
        <v>0</v>
      </c>
      <c r="I49" s="62">
        <v>0</v>
      </c>
      <c r="J49" s="62">
        <v>0</v>
      </c>
      <c r="K49" s="62">
        <v>0</v>
      </c>
      <c r="L49" s="62">
        <v>0</v>
      </c>
      <c r="M49" s="62">
        <v>0</v>
      </c>
      <c r="N49" s="62">
        <v>0</v>
      </c>
      <c r="O49" s="62">
        <v>0</v>
      </c>
      <c r="P49" s="62">
        <v>0</v>
      </c>
      <c r="Q49" s="62">
        <v>2</v>
      </c>
      <c r="R49" s="62">
        <v>77</v>
      </c>
      <c r="S49" s="62">
        <v>0</v>
      </c>
      <c r="T49" s="62">
        <v>390</v>
      </c>
      <c r="U49" s="62">
        <v>0</v>
      </c>
      <c r="V49" s="62">
        <v>0</v>
      </c>
      <c r="W49" s="62">
        <v>0</v>
      </c>
      <c r="X49" s="45">
        <v>45</v>
      </c>
      <c r="Y49" s="4"/>
      <c r="Z49" s="48">
        <f t="shared" si="1"/>
        <v>474</v>
      </c>
      <c r="AA49" s="49">
        <f t="shared" si="2"/>
        <v>6337.3799999999992</v>
      </c>
    </row>
    <row r="50" spans="2:27" ht="25.5" x14ac:dyDescent="0.25">
      <c r="B50" s="45">
        <v>46</v>
      </c>
      <c r="C50" s="23" t="s">
        <v>398</v>
      </c>
      <c r="D50" s="20" t="s">
        <v>401</v>
      </c>
      <c r="E50" s="46" t="s">
        <v>391</v>
      </c>
      <c r="F50" s="47">
        <v>25.3</v>
      </c>
      <c r="G50" s="62">
        <v>5</v>
      </c>
      <c r="H50" s="62">
        <v>0</v>
      </c>
      <c r="I50" s="62">
        <v>0</v>
      </c>
      <c r="J50" s="62">
        <v>0</v>
      </c>
      <c r="K50" s="62">
        <v>0</v>
      </c>
      <c r="L50" s="62">
        <v>0</v>
      </c>
      <c r="M50" s="62">
        <v>0</v>
      </c>
      <c r="N50" s="62">
        <v>0</v>
      </c>
      <c r="O50" s="62">
        <v>0</v>
      </c>
      <c r="P50" s="62">
        <v>0</v>
      </c>
      <c r="Q50" s="62">
        <v>2</v>
      </c>
      <c r="R50" s="62">
        <v>10</v>
      </c>
      <c r="S50" s="62">
        <v>0</v>
      </c>
      <c r="T50" s="62">
        <v>290</v>
      </c>
      <c r="U50" s="62">
        <v>0</v>
      </c>
      <c r="V50" s="62">
        <v>0</v>
      </c>
      <c r="W50" s="62">
        <v>0</v>
      </c>
      <c r="X50" s="45">
        <v>46</v>
      </c>
      <c r="Y50" s="4"/>
      <c r="Z50" s="48">
        <f t="shared" si="1"/>
        <v>307</v>
      </c>
      <c r="AA50" s="49">
        <f t="shared" si="2"/>
        <v>7767.1</v>
      </c>
    </row>
    <row r="51" spans="2:27" ht="25.5" x14ac:dyDescent="0.25">
      <c r="B51" s="45">
        <v>47</v>
      </c>
      <c r="C51" s="23" t="s">
        <v>398</v>
      </c>
      <c r="D51" s="20" t="s">
        <v>402</v>
      </c>
      <c r="E51" s="46" t="s">
        <v>391</v>
      </c>
      <c r="F51" s="47">
        <v>13.7</v>
      </c>
      <c r="G51" s="62">
        <v>5</v>
      </c>
      <c r="H51" s="62">
        <v>0</v>
      </c>
      <c r="I51" s="62">
        <v>0</v>
      </c>
      <c r="J51" s="62">
        <v>0</v>
      </c>
      <c r="K51" s="62">
        <v>0</v>
      </c>
      <c r="L51" s="62">
        <v>0</v>
      </c>
      <c r="M51" s="62">
        <v>0</v>
      </c>
      <c r="N51" s="62">
        <v>0</v>
      </c>
      <c r="O51" s="62">
        <v>0</v>
      </c>
      <c r="P51" s="62">
        <v>0</v>
      </c>
      <c r="Q51" s="62">
        <v>2</v>
      </c>
      <c r="R51" s="62">
        <v>0</v>
      </c>
      <c r="S51" s="62">
        <v>0</v>
      </c>
      <c r="T51" s="62">
        <v>390</v>
      </c>
      <c r="U51" s="62">
        <v>0</v>
      </c>
      <c r="V51" s="62">
        <v>0</v>
      </c>
      <c r="W51" s="62">
        <v>0</v>
      </c>
      <c r="X51" s="45">
        <v>47</v>
      </c>
      <c r="Y51" s="4"/>
      <c r="Z51" s="48">
        <f t="shared" si="1"/>
        <v>397</v>
      </c>
      <c r="AA51" s="49">
        <f t="shared" si="2"/>
        <v>5438.9</v>
      </c>
    </row>
    <row r="52" spans="2:27" ht="25.5" x14ac:dyDescent="0.25">
      <c r="B52" s="45">
        <v>48</v>
      </c>
      <c r="C52" s="23" t="s">
        <v>398</v>
      </c>
      <c r="D52" s="20" t="s">
        <v>403</v>
      </c>
      <c r="E52" s="46" t="s">
        <v>391</v>
      </c>
      <c r="F52" s="47">
        <v>9.98</v>
      </c>
      <c r="G52" s="62">
        <v>5</v>
      </c>
      <c r="H52" s="62">
        <v>0</v>
      </c>
      <c r="I52" s="62">
        <v>0</v>
      </c>
      <c r="J52" s="62">
        <v>0</v>
      </c>
      <c r="K52" s="62">
        <v>0</v>
      </c>
      <c r="L52" s="62">
        <v>0</v>
      </c>
      <c r="M52" s="62">
        <v>0</v>
      </c>
      <c r="N52" s="62">
        <v>0</v>
      </c>
      <c r="O52" s="62">
        <v>0</v>
      </c>
      <c r="P52" s="62">
        <v>0</v>
      </c>
      <c r="Q52" s="62">
        <v>2</v>
      </c>
      <c r="R52" s="62">
        <v>50</v>
      </c>
      <c r="S52" s="62">
        <v>0</v>
      </c>
      <c r="T52" s="62">
        <v>390</v>
      </c>
      <c r="U52" s="62">
        <v>0</v>
      </c>
      <c r="V52" s="62">
        <v>0</v>
      </c>
      <c r="W52" s="62">
        <v>0</v>
      </c>
      <c r="X52" s="45">
        <v>48</v>
      </c>
      <c r="Y52" s="4"/>
      <c r="Z52" s="48">
        <f t="shared" si="1"/>
        <v>447</v>
      </c>
      <c r="AA52" s="49">
        <f t="shared" si="2"/>
        <v>4461.0600000000004</v>
      </c>
    </row>
    <row r="53" spans="2:27" ht="38.25" x14ac:dyDescent="0.25">
      <c r="B53" s="45">
        <v>49</v>
      </c>
      <c r="C53" s="23" t="s">
        <v>363</v>
      </c>
      <c r="D53" s="20" t="s">
        <v>404</v>
      </c>
      <c r="E53" s="46" t="s">
        <v>26</v>
      </c>
      <c r="F53" s="47">
        <v>169.5</v>
      </c>
      <c r="G53" s="62">
        <v>0</v>
      </c>
      <c r="H53" s="62">
        <v>0</v>
      </c>
      <c r="I53" s="62">
        <v>0</v>
      </c>
      <c r="J53" s="62">
        <v>0</v>
      </c>
      <c r="K53" s="62">
        <v>0</v>
      </c>
      <c r="L53" s="62">
        <v>0</v>
      </c>
      <c r="M53" s="62">
        <v>0</v>
      </c>
      <c r="N53" s="62">
        <v>0</v>
      </c>
      <c r="O53" s="62">
        <v>0</v>
      </c>
      <c r="P53" s="62">
        <v>0</v>
      </c>
      <c r="Q53" s="62">
        <v>5</v>
      </c>
      <c r="R53" s="62">
        <v>4</v>
      </c>
      <c r="S53" s="62">
        <v>0</v>
      </c>
      <c r="T53" s="62">
        <v>0</v>
      </c>
      <c r="U53" s="62">
        <v>0</v>
      </c>
      <c r="V53" s="62">
        <v>0</v>
      </c>
      <c r="W53" s="62">
        <v>0</v>
      </c>
      <c r="X53" s="45">
        <v>49</v>
      </c>
      <c r="Y53" s="4"/>
      <c r="Z53" s="48">
        <f t="shared" si="1"/>
        <v>9</v>
      </c>
      <c r="AA53" s="49">
        <f t="shared" si="2"/>
        <v>1525.5</v>
      </c>
    </row>
    <row r="54" spans="2:27" ht="38.25" x14ac:dyDescent="0.25">
      <c r="B54" s="45">
        <v>50</v>
      </c>
      <c r="C54" s="23" t="s">
        <v>363</v>
      </c>
      <c r="D54" s="20" t="s">
        <v>405</v>
      </c>
      <c r="E54" s="46" t="s">
        <v>26</v>
      </c>
      <c r="F54" s="47">
        <v>195.5</v>
      </c>
      <c r="G54" s="62">
        <v>0</v>
      </c>
      <c r="H54" s="62">
        <v>0</v>
      </c>
      <c r="I54" s="62">
        <v>0</v>
      </c>
      <c r="J54" s="62">
        <v>0</v>
      </c>
      <c r="K54" s="62">
        <v>0</v>
      </c>
      <c r="L54" s="62">
        <v>0</v>
      </c>
      <c r="M54" s="62">
        <v>0</v>
      </c>
      <c r="N54" s="62">
        <v>0</v>
      </c>
      <c r="O54" s="62">
        <v>0</v>
      </c>
      <c r="P54" s="62">
        <v>0</v>
      </c>
      <c r="Q54" s="62">
        <v>0</v>
      </c>
      <c r="R54" s="62">
        <v>4</v>
      </c>
      <c r="S54" s="62">
        <v>0</v>
      </c>
      <c r="T54" s="62">
        <v>10</v>
      </c>
      <c r="U54" s="62">
        <v>0</v>
      </c>
      <c r="V54" s="62">
        <v>0</v>
      </c>
      <c r="W54" s="62">
        <v>0</v>
      </c>
      <c r="X54" s="45">
        <v>50</v>
      </c>
      <c r="Y54" s="4"/>
      <c r="Z54" s="48">
        <f t="shared" si="1"/>
        <v>14</v>
      </c>
      <c r="AA54" s="49">
        <f t="shared" si="2"/>
        <v>2737</v>
      </c>
    </row>
    <row r="55" spans="2:27" hidden="1" x14ac:dyDescent="0.25">
      <c r="B55" s="45">
        <v>51</v>
      </c>
      <c r="C55" s="54" t="s">
        <v>27</v>
      </c>
      <c r="D55" s="20" t="s">
        <v>406</v>
      </c>
      <c r="E55" s="46" t="s">
        <v>26</v>
      </c>
      <c r="F55" s="47">
        <v>0</v>
      </c>
      <c r="G55" s="62">
        <v>10</v>
      </c>
      <c r="H55" s="62">
        <v>0</v>
      </c>
      <c r="I55" s="62">
        <v>0</v>
      </c>
      <c r="J55" s="62">
        <v>0</v>
      </c>
      <c r="K55" s="62">
        <v>0</v>
      </c>
      <c r="L55" s="62">
        <v>0</v>
      </c>
      <c r="M55" s="62">
        <v>0</v>
      </c>
      <c r="N55" s="62">
        <v>0</v>
      </c>
      <c r="O55" s="62">
        <v>0</v>
      </c>
      <c r="P55" s="62">
        <v>0</v>
      </c>
      <c r="Q55" s="62">
        <v>0</v>
      </c>
      <c r="R55" s="62">
        <v>4</v>
      </c>
      <c r="S55" s="62">
        <v>0</v>
      </c>
      <c r="T55" s="62">
        <v>30</v>
      </c>
      <c r="U55" s="62">
        <v>0</v>
      </c>
      <c r="V55" s="62">
        <v>0</v>
      </c>
      <c r="W55" s="62">
        <v>0</v>
      </c>
      <c r="X55" s="45">
        <v>51</v>
      </c>
      <c r="Y55" s="4"/>
      <c r="Z55" s="48">
        <f t="shared" si="1"/>
        <v>44</v>
      </c>
      <c r="AA55" s="49">
        <f t="shared" si="2"/>
        <v>0</v>
      </c>
    </row>
    <row r="56" spans="2:27" hidden="1" x14ac:dyDescent="0.25">
      <c r="B56" s="45">
        <v>52</v>
      </c>
      <c r="C56" s="54" t="s">
        <v>27</v>
      </c>
      <c r="D56" s="20" t="s">
        <v>407</v>
      </c>
      <c r="E56" s="46" t="s">
        <v>26</v>
      </c>
      <c r="F56" s="47">
        <v>0</v>
      </c>
      <c r="G56" s="62">
        <v>0</v>
      </c>
      <c r="H56" s="62">
        <v>0</v>
      </c>
      <c r="I56" s="62">
        <v>0</v>
      </c>
      <c r="J56" s="62">
        <v>0</v>
      </c>
      <c r="K56" s="62">
        <v>0</v>
      </c>
      <c r="L56" s="62">
        <v>0</v>
      </c>
      <c r="M56" s="62">
        <v>0</v>
      </c>
      <c r="N56" s="62">
        <v>0</v>
      </c>
      <c r="O56" s="62">
        <v>0</v>
      </c>
      <c r="P56" s="62">
        <v>0</v>
      </c>
      <c r="Q56" s="62">
        <v>0</v>
      </c>
      <c r="R56" s="62">
        <v>0</v>
      </c>
      <c r="S56" s="62">
        <v>0</v>
      </c>
      <c r="T56" s="62">
        <v>10</v>
      </c>
      <c r="U56" s="62">
        <v>0</v>
      </c>
      <c r="V56" s="62">
        <v>0</v>
      </c>
      <c r="W56" s="62">
        <v>10</v>
      </c>
      <c r="X56" s="45">
        <v>52</v>
      </c>
      <c r="Y56" s="4"/>
      <c r="Z56" s="48">
        <f t="shared" si="1"/>
        <v>20</v>
      </c>
      <c r="AA56" s="49">
        <f t="shared" si="2"/>
        <v>0</v>
      </c>
    </row>
    <row r="57" spans="2:27" ht="25.5" hidden="1" x14ac:dyDescent="0.25">
      <c r="B57" s="45">
        <v>53</v>
      </c>
      <c r="C57" s="54" t="s">
        <v>27</v>
      </c>
      <c r="D57" s="20" t="s">
        <v>408</v>
      </c>
      <c r="E57" s="46" t="s">
        <v>26</v>
      </c>
      <c r="F57" s="47">
        <v>0</v>
      </c>
      <c r="G57" s="62">
        <v>0</v>
      </c>
      <c r="H57" s="62">
        <v>0</v>
      </c>
      <c r="I57" s="62">
        <v>0</v>
      </c>
      <c r="J57" s="62">
        <v>0</v>
      </c>
      <c r="K57" s="62">
        <v>0</v>
      </c>
      <c r="L57" s="62">
        <v>0</v>
      </c>
      <c r="M57" s="62">
        <v>0</v>
      </c>
      <c r="N57" s="62">
        <v>0</v>
      </c>
      <c r="O57" s="62">
        <v>0</v>
      </c>
      <c r="P57" s="62">
        <v>0</v>
      </c>
      <c r="Q57" s="62">
        <v>0</v>
      </c>
      <c r="R57" s="62">
        <v>2</v>
      </c>
      <c r="S57" s="62">
        <v>0</v>
      </c>
      <c r="T57" s="62">
        <v>0</v>
      </c>
      <c r="U57" s="62">
        <v>0</v>
      </c>
      <c r="V57" s="62">
        <v>0</v>
      </c>
      <c r="W57" s="62">
        <v>0</v>
      </c>
      <c r="X57" s="45">
        <v>53</v>
      </c>
      <c r="Y57" s="4"/>
      <c r="Z57" s="48">
        <f t="shared" si="1"/>
        <v>2</v>
      </c>
      <c r="AA57" s="49">
        <f t="shared" si="2"/>
        <v>0</v>
      </c>
    </row>
    <row r="58" spans="2:27" hidden="1" x14ac:dyDescent="0.25">
      <c r="B58" s="45">
        <v>54</v>
      </c>
      <c r="C58" s="54" t="s">
        <v>27</v>
      </c>
      <c r="D58" s="20" t="s">
        <v>409</v>
      </c>
      <c r="E58" s="46" t="s">
        <v>410</v>
      </c>
      <c r="F58" s="47">
        <v>0</v>
      </c>
      <c r="G58" s="62">
        <v>0</v>
      </c>
      <c r="H58" s="62">
        <v>0</v>
      </c>
      <c r="I58" s="62">
        <v>0</v>
      </c>
      <c r="J58" s="62">
        <v>0</v>
      </c>
      <c r="K58" s="62">
        <v>0</v>
      </c>
      <c r="L58" s="62">
        <v>0</v>
      </c>
      <c r="M58" s="62">
        <v>0</v>
      </c>
      <c r="N58" s="62">
        <v>0</v>
      </c>
      <c r="O58" s="62">
        <v>0</v>
      </c>
      <c r="P58" s="62">
        <v>0</v>
      </c>
      <c r="Q58" s="62">
        <v>2</v>
      </c>
      <c r="R58" s="62">
        <v>10</v>
      </c>
      <c r="S58" s="62">
        <v>0</v>
      </c>
      <c r="T58" s="62">
        <v>4</v>
      </c>
      <c r="U58" s="62">
        <v>0</v>
      </c>
      <c r="V58" s="62">
        <v>0</v>
      </c>
      <c r="W58" s="62">
        <v>0</v>
      </c>
      <c r="X58" s="45">
        <v>54</v>
      </c>
      <c r="Y58" s="4"/>
      <c r="Z58" s="48">
        <f t="shared" si="1"/>
        <v>16</v>
      </c>
      <c r="AA58" s="49">
        <f t="shared" si="2"/>
        <v>0</v>
      </c>
    </row>
    <row r="59" spans="2:27" hidden="1" x14ac:dyDescent="0.25">
      <c r="B59" s="45">
        <v>55</v>
      </c>
      <c r="C59" s="54" t="s">
        <v>27</v>
      </c>
      <c r="D59" s="20" t="s">
        <v>411</v>
      </c>
      <c r="E59" s="46" t="s">
        <v>410</v>
      </c>
      <c r="F59" s="47">
        <v>0</v>
      </c>
      <c r="G59" s="62">
        <v>0</v>
      </c>
      <c r="H59" s="62">
        <v>0</v>
      </c>
      <c r="I59" s="62">
        <v>0</v>
      </c>
      <c r="J59" s="62">
        <v>0</v>
      </c>
      <c r="K59" s="62">
        <v>0</v>
      </c>
      <c r="L59" s="62">
        <v>0</v>
      </c>
      <c r="M59" s="62">
        <v>0</v>
      </c>
      <c r="N59" s="62">
        <v>0</v>
      </c>
      <c r="O59" s="62">
        <v>0</v>
      </c>
      <c r="P59" s="62">
        <v>0</v>
      </c>
      <c r="Q59" s="62">
        <v>2</v>
      </c>
      <c r="R59" s="62">
        <v>10</v>
      </c>
      <c r="S59" s="62">
        <v>0</v>
      </c>
      <c r="T59" s="62">
        <v>4</v>
      </c>
      <c r="U59" s="62">
        <v>0</v>
      </c>
      <c r="V59" s="62">
        <v>0</v>
      </c>
      <c r="W59" s="62">
        <v>0</v>
      </c>
      <c r="X59" s="45">
        <v>55</v>
      </c>
      <c r="Y59" s="4"/>
      <c r="Z59" s="48">
        <f t="shared" si="1"/>
        <v>16</v>
      </c>
      <c r="AA59" s="49">
        <f t="shared" si="2"/>
        <v>0</v>
      </c>
    </row>
    <row r="60" spans="2:27" hidden="1" x14ac:dyDescent="0.25">
      <c r="B60" s="45">
        <v>56</v>
      </c>
      <c r="C60" s="54" t="s">
        <v>27</v>
      </c>
      <c r="D60" s="20" t="s">
        <v>412</v>
      </c>
      <c r="E60" s="46" t="s">
        <v>410</v>
      </c>
      <c r="F60" s="47">
        <v>0</v>
      </c>
      <c r="G60" s="62">
        <v>0</v>
      </c>
      <c r="H60" s="62">
        <v>0</v>
      </c>
      <c r="I60" s="62">
        <v>0</v>
      </c>
      <c r="J60" s="62">
        <v>0</v>
      </c>
      <c r="K60" s="62">
        <v>0</v>
      </c>
      <c r="L60" s="62">
        <v>0</v>
      </c>
      <c r="M60" s="62">
        <v>0</v>
      </c>
      <c r="N60" s="62">
        <v>0</v>
      </c>
      <c r="O60" s="62">
        <v>0</v>
      </c>
      <c r="P60" s="62">
        <v>0</v>
      </c>
      <c r="Q60" s="62">
        <v>2</v>
      </c>
      <c r="R60" s="62">
        <v>10</v>
      </c>
      <c r="S60" s="62">
        <v>0</v>
      </c>
      <c r="T60" s="62">
        <v>4</v>
      </c>
      <c r="U60" s="62">
        <v>0</v>
      </c>
      <c r="V60" s="62">
        <v>0</v>
      </c>
      <c r="W60" s="62">
        <v>0</v>
      </c>
      <c r="X60" s="45">
        <v>56</v>
      </c>
      <c r="Y60" s="4"/>
      <c r="Z60" s="48">
        <f t="shared" si="1"/>
        <v>16</v>
      </c>
      <c r="AA60" s="49">
        <f t="shared" si="2"/>
        <v>0</v>
      </c>
    </row>
    <row r="61" spans="2:27" hidden="1" x14ac:dyDescent="0.25">
      <c r="B61" s="45">
        <v>57</v>
      </c>
      <c r="C61" s="54" t="s">
        <v>27</v>
      </c>
      <c r="D61" s="20" t="s">
        <v>413</v>
      </c>
      <c r="E61" s="46" t="s">
        <v>410</v>
      </c>
      <c r="F61" s="47">
        <v>0</v>
      </c>
      <c r="G61" s="62">
        <v>0</v>
      </c>
      <c r="H61" s="62">
        <v>0</v>
      </c>
      <c r="I61" s="62">
        <v>0</v>
      </c>
      <c r="J61" s="62">
        <v>0</v>
      </c>
      <c r="K61" s="62">
        <v>0</v>
      </c>
      <c r="L61" s="62">
        <v>0</v>
      </c>
      <c r="M61" s="62">
        <v>0</v>
      </c>
      <c r="N61" s="62">
        <v>0</v>
      </c>
      <c r="O61" s="62">
        <v>0</v>
      </c>
      <c r="P61" s="62">
        <v>0</v>
      </c>
      <c r="Q61" s="62">
        <v>2</v>
      </c>
      <c r="R61" s="62">
        <v>10</v>
      </c>
      <c r="S61" s="62">
        <v>0</v>
      </c>
      <c r="T61" s="62">
        <v>4</v>
      </c>
      <c r="U61" s="62">
        <v>0</v>
      </c>
      <c r="V61" s="62">
        <v>0</v>
      </c>
      <c r="W61" s="62">
        <v>0</v>
      </c>
      <c r="X61" s="45">
        <v>57</v>
      </c>
      <c r="Y61" s="4"/>
      <c r="Z61" s="48">
        <f t="shared" si="1"/>
        <v>16</v>
      </c>
      <c r="AA61" s="49">
        <f t="shared" si="2"/>
        <v>0</v>
      </c>
    </row>
    <row r="62" spans="2:27" hidden="1" x14ac:dyDescent="0.25">
      <c r="B62" s="45">
        <v>58</v>
      </c>
      <c r="C62" s="54" t="s">
        <v>27</v>
      </c>
      <c r="D62" s="20" t="s">
        <v>414</v>
      </c>
      <c r="E62" s="46" t="s">
        <v>410</v>
      </c>
      <c r="F62" s="47">
        <v>0</v>
      </c>
      <c r="G62" s="62">
        <v>0</v>
      </c>
      <c r="H62" s="62">
        <v>0</v>
      </c>
      <c r="I62" s="62">
        <v>0</v>
      </c>
      <c r="J62" s="62">
        <v>0</v>
      </c>
      <c r="K62" s="62">
        <v>0</v>
      </c>
      <c r="L62" s="62">
        <v>0</v>
      </c>
      <c r="M62" s="62">
        <v>0</v>
      </c>
      <c r="N62" s="62">
        <v>0</v>
      </c>
      <c r="O62" s="62">
        <v>0</v>
      </c>
      <c r="P62" s="62">
        <v>0</v>
      </c>
      <c r="Q62" s="62">
        <v>2</v>
      </c>
      <c r="R62" s="62">
        <v>10</v>
      </c>
      <c r="S62" s="62">
        <v>0</v>
      </c>
      <c r="T62" s="62">
        <v>4</v>
      </c>
      <c r="U62" s="62">
        <v>0</v>
      </c>
      <c r="V62" s="62">
        <v>0</v>
      </c>
      <c r="W62" s="62">
        <v>0</v>
      </c>
      <c r="X62" s="45">
        <v>58</v>
      </c>
      <c r="Y62" s="4"/>
      <c r="Z62" s="48">
        <f t="shared" si="1"/>
        <v>16</v>
      </c>
      <c r="AA62" s="49">
        <f t="shared" si="2"/>
        <v>0</v>
      </c>
    </row>
    <row r="63" spans="2:27" hidden="1" x14ac:dyDescent="0.25">
      <c r="B63" s="45">
        <v>59</v>
      </c>
      <c r="C63" s="54" t="s">
        <v>27</v>
      </c>
      <c r="D63" s="20" t="s">
        <v>415</v>
      </c>
      <c r="E63" s="46" t="s">
        <v>410</v>
      </c>
      <c r="F63" s="47">
        <v>0</v>
      </c>
      <c r="G63" s="62">
        <v>0</v>
      </c>
      <c r="H63" s="62">
        <v>0</v>
      </c>
      <c r="I63" s="62">
        <v>0</v>
      </c>
      <c r="J63" s="62">
        <v>0</v>
      </c>
      <c r="K63" s="62">
        <v>0</v>
      </c>
      <c r="L63" s="62">
        <v>0</v>
      </c>
      <c r="M63" s="62">
        <v>0</v>
      </c>
      <c r="N63" s="62">
        <v>0</v>
      </c>
      <c r="O63" s="62">
        <v>0</v>
      </c>
      <c r="P63" s="62">
        <v>0</v>
      </c>
      <c r="Q63" s="62">
        <v>2</v>
      </c>
      <c r="R63" s="62">
        <v>10</v>
      </c>
      <c r="S63" s="62">
        <v>0</v>
      </c>
      <c r="T63" s="62">
        <v>4</v>
      </c>
      <c r="U63" s="62">
        <v>0</v>
      </c>
      <c r="V63" s="62">
        <v>0</v>
      </c>
      <c r="W63" s="62">
        <v>0</v>
      </c>
      <c r="X63" s="45">
        <v>59</v>
      </c>
      <c r="Y63" s="4"/>
      <c r="Z63" s="48">
        <f t="shared" si="1"/>
        <v>16</v>
      </c>
      <c r="AA63" s="49">
        <f t="shared" si="2"/>
        <v>0</v>
      </c>
    </row>
    <row r="64" spans="2:27" hidden="1" x14ac:dyDescent="0.25">
      <c r="B64" s="45">
        <v>60</v>
      </c>
      <c r="C64" s="54" t="s">
        <v>27</v>
      </c>
      <c r="D64" s="20" t="s">
        <v>416</v>
      </c>
      <c r="E64" s="46" t="s">
        <v>410</v>
      </c>
      <c r="F64" s="47">
        <v>0</v>
      </c>
      <c r="G64" s="62">
        <v>0</v>
      </c>
      <c r="H64" s="62">
        <v>0</v>
      </c>
      <c r="I64" s="62">
        <v>0</v>
      </c>
      <c r="J64" s="62">
        <v>0</v>
      </c>
      <c r="K64" s="62">
        <v>0</v>
      </c>
      <c r="L64" s="62">
        <v>0</v>
      </c>
      <c r="M64" s="62">
        <v>0</v>
      </c>
      <c r="N64" s="62">
        <v>0</v>
      </c>
      <c r="O64" s="62">
        <v>0</v>
      </c>
      <c r="P64" s="62">
        <v>0</v>
      </c>
      <c r="Q64" s="62">
        <v>2</v>
      </c>
      <c r="R64" s="62">
        <v>10</v>
      </c>
      <c r="S64" s="62">
        <v>0</v>
      </c>
      <c r="T64" s="62">
        <v>4</v>
      </c>
      <c r="U64" s="62">
        <v>0</v>
      </c>
      <c r="V64" s="62">
        <v>0</v>
      </c>
      <c r="W64" s="62">
        <v>12</v>
      </c>
      <c r="X64" s="45">
        <v>60</v>
      </c>
      <c r="Y64" s="4"/>
      <c r="Z64" s="48">
        <f t="shared" si="1"/>
        <v>28</v>
      </c>
      <c r="AA64" s="49">
        <f t="shared" si="2"/>
        <v>0</v>
      </c>
    </row>
    <row r="65" spans="2:27" hidden="1" x14ac:dyDescent="0.25">
      <c r="B65" s="45">
        <v>61</v>
      </c>
      <c r="C65" s="54" t="s">
        <v>27</v>
      </c>
      <c r="D65" s="20" t="s">
        <v>417</v>
      </c>
      <c r="E65" s="46" t="s">
        <v>410</v>
      </c>
      <c r="F65" s="47">
        <v>0</v>
      </c>
      <c r="G65" s="62">
        <v>0</v>
      </c>
      <c r="H65" s="62">
        <v>0</v>
      </c>
      <c r="I65" s="62">
        <v>0</v>
      </c>
      <c r="J65" s="62">
        <v>0</v>
      </c>
      <c r="K65" s="62">
        <v>0</v>
      </c>
      <c r="L65" s="62">
        <v>0</v>
      </c>
      <c r="M65" s="62">
        <v>0</v>
      </c>
      <c r="N65" s="62">
        <v>0</v>
      </c>
      <c r="O65" s="62">
        <v>0</v>
      </c>
      <c r="P65" s="62">
        <v>0</v>
      </c>
      <c r="Q65" s="62">
        <v>2</v>
      </c>
      <c r="R65" s="62">
        <v>10</v>
      </c>
      <c r="S65" s="62">
        <v>0</v>
      </c>
      <c r="T65" s="62">
        <v>4</v>
      </c>
      <c r="U65" s="62">
        <v>0</v>
      </c>
      <c r="V65" s="62">
        <v>0</v>
      </c>
      <c r="W65" s="62">
        <v>0</v>
      </c>
      <c r="X65" s="45">
        <v>61</v>
      </c>
      <c r="Y65" s="4"/>
      <c r="Z65" s="48">
        <f t="shared" si="1"/>
        <v>16</v>
      </c>
      <c r="AA65" s="49">
        <f t="shared" si="2"/>
        <v>0</v>
      </c>
    </row>
    <row r="66" spans="2:27" hidden="1" x14ac:dyDescent="0.25">
      <c r="B66" s="45">
        <v>62</v>
      </c>
      <c r="C66" s="54" t="s">
        <v>27</v>
      </c>
      <c r="D66" s="20" t="s">
        <v>418</v>
      </c>
      <c r="E66" s="46" t="s">
        <v>410</v>
      </c>
      <c r="F66" s="47">
        <v>0</v>
      </c>
      <c r="G66" s="62">
        <v>0</v>
      </c>
      <c r="H66" s="62">
        <v>0</v>
      </c>
      <c r="I66" s="62">
        <v>0</v>
      </c>
      <c r="J66" s="62">
        <v>0</v>
      </c>
      <c r="K66" s="62">
        <v>0</v>
      </c>
      <c r="L66" s="62">
        <v>0</v>
      </c>
      <c r="M66" s="62">
        <v>0</v>
      </c>
      <c r="N66" s="62">
        <v>0</v>
      </c>
      <c r="O66" s="62">
        <v>0</v>
      </c>
      <c r="P66" s="62">
        <v>0</v>
      </c>
      <c r="Q66" s="62">
        <v>2</v>
      </c>
      <c r="R66" s="62">
        <v>10</v>
      </c>
      <c r="S66" s="62">
        <v>0</v>
      </c>
      <c r="T66" s="62">
        <v>2</v>
      </c>
      <c r="U66" s="62">
        <v>0</v>
      </c>
      <c r="V66" s="62">
        <v>0</v>
      </c>
      <c r="W66" s="62">
        <v>0</v>
      </c>
      <c r="X66" s="45">
        <v>62</v>
      </c>
      <c r="Y66" s="4"/>
      <c r="Z66" s="48">
        <f t="shared" si="1"/>
        <v>14</v>
      </c>
      <c r="AA66" s="49">
        <f t="shared" si="2"/>
        <v>0</v>
      </c>
    </row>
    <row r="67" spans="2:27" ht="25.5" x14ac:dyDescent="0.25">
      <c r="B67" s="45">
        <v>63</v>
      </c>
      <c r="C67" s="23" t="s">
        <v>352</v>
      </c>
      <c r="D67" s="20" t="s">
        <v>419</v>
      </c>
      <c r="E67" s="46" t="s">
        <v>410</v>
      </c>
      <c r="F67" s="47">
        <v>47.42</v>
      </c>
      <c r="G67" s="62">
        <v>0</v>
      </c>
      <c r="H67" s="62">
        <v>0</v>
      </c>
      <c r="I67" s="62">
        <v>0</v>
      </c>
      <c r="J67" s="62">
        <v>0</v>
      </c>
      <c r="K67" s="62">
        <v>0</v>
      </c>
      <c r="L67" s="62">
        <v>0</v>
      </c>
      <c r="M67" s="62">
        <v>0</v>
      </c>
      <c r="N67" s="62">
        <v>0</v>
      </c>
      <c r="O67" s="62">
        <v>0</v>
      </c>
      <c r="P67" s="62">
        <v>0</v>
      </c>
      <c r="Q67" s="62">
        <v>2</v>
      </c>
      <c r="R67" s="62">
        <v>10</v>
      </c>
      <c r="S67" s="62">
        <v>0</v>
      </c>
      <c r="T67" s="62">
        <v>0</v>
      </c>
      <c r="U67" s="62">
        <v>0</v>
      </c>
      <c r="V67" s="62">
        <v>0</v>
      </c>
      <c r="W67" s="62">
        <v>0</v>
      </c>
      <c r="X67" s="45">
        <v>63</v>
      </c>
      <c r="Y67" s="4"/>
      <c r="Z67" s="48">
        <f t="shared" si="1"/>
        <v>12</v>
      </c>
      <c r="AA67" s="49">
        <f t="shared" si="2"/>
        <v>569.04</v>
      </c>
    </row>
    <row r="68" spans="2:27" ht="25.5" x14ac:dyDescent="0.25">
      <c r="B68" s="45">
        <v>64</v>
      </c>
      <c r="C68" s="23" t="s">
        <v>352</v>
      </c>
      <c r="D68" s="20" t="s">
        <v>420</v>
      </c>
      <c r="E68" s="46" t="s">
        <v>410</v>
      </c>
      <c r="F68" s="47">
        <v>35.090000000000003</v>
      </c>
      <c r="G68" s="62">
        <v>0</v>
      </c>
      <c r="H68" s="62">
        <v>0</v>
      </c>
      <c r="I68" s="62">
        <v>0</v>
      </c>
      <c r="J68" s="62">
        <v>0</v>
      </c>
      <c r="K68" s="62">
        <v>0</v>
      </c>
      <c r="L68" s="62">
        <v>0</v>
      </c>
      <c r="M68" s="62">
        <v>0</v>
      </c>
      <c r="N68" s="62">
        <v>0</v>
      </c>
      <c r="O68" s="62">
        <v>0</v>
      </c>
      <c r="P68" s="62">
        <v>0</v>
      </c>
      <c r="Q68" s="62">
        <v>2</v>
      </c>
      <c r="R68" s="62">
        <v>10</v>
      </c>
      <c r="S68" s="62">
        <v>0</v>
      </c>
      <c r="T68" s="62">
        <v>0</v>
      </c>
      <c r="U68" s="62">
        <v>0</v>
      </c>
      <c r="V68" s="62">
        <v>0</v>
      </c>
      <c r="W68" s="62">
        <v>0</v>
      </c>
      <c r="X68" s="45">
        <v>64</v>
      </c>
      <c r="Y68" s="4"/>
      <c r="Z68" s="48">
        <f t="shared" si="1"/>
        <v>12</v>
      </c>
      <c r="AA68" s="49">
        <f t="shared" si="2"/>
        <v>421.08000000000004</v>
      </c>
    </row>
    <row r="69" spans="2:27" hidden="1" x14ac:dyDescent="0.25">
      <c r="B69" s="45">
        <v>65</v>
      </c>
      <c r="C69" s="54" t="s">
        <v>27</v>
      </c>
      <c r="D69" s="20" t="s">
        <v>421</v>
      </c>
      <c r="E69" s="46" t="s">
        <v>26</v>
      </c>
      <c r="F69" s="47">
        <v>0</v>
      </c>
      <c r="G69" s="62">
        <v>0</v>
      </c>
      <c r="H69" s="62">
        <v>0</v>
      </c>
      <c r="I69" s="62">
        <v>0</v>
      </c>
      <c r="J69" s="62">
        <v>0</v>
      </c>
      <c r="K69" s="62">
        <v>0</v>
      </c>
      <c r="L69" s="62">
        <v>0</v>
      </c>
      <c r="M69" s="62">
        <v>0</v>
      </c>
      <c r="N69" s="62">
        <v>0</v>
      </c>
      <c r="O69" s="62">
        <v>0</v>
      </c>
      <c r="P69" s="62">
        <v>0</v>
      </c>
      <c r="Q69" s="62">
        <v>0</v>
      </c>
      <c r="R69" s="62">
        <v>10</v>
      </c>
      <c r="S69" s="62">
        <v>0</v>
      </c>
      <c r="T69" s="62">
        <v>10</v>
      </c>
      <c r="U69" s="62">
        <v>10</v>
      </c>
      <c r="V69" s="62">
        <v>0</v>
      </c>
      <c r="W69" s="62">
        <v>30</v>
      </c>
      <c r="X69" s="45">
        <v>65</v>
      </c>
      <c r="Y69" s="4"/>
      <c r="Z69" s="48">
        <f t="shared" si="1"/>
        <v>60</v>
      </c>
      <c r="AA69" s="49">
        <f t="shared" si="2"/>
        <v>0</v>
      </c>
    </row>
    <row r="70" spans="2:27" ht="25.5" x14ac:dyDescent="0.25">
      <c r="B70" s="45">
        <v>66</v>
      </c>
      <c r="C70" s="23" t="s">
        <v>372</v>
      </c>
      <c r="D70" s="20" t="s">
        <v>422</v>
      </c>
      <c r="E70" s="46" t="s">
        <v>26</v>
      </c>
      <c r="F70" s="47">
        <v>9.56</v>
      </c>
      <c r="G70" s="62">
        <v>0</v>
      </c>
      <c r="H70" s="62">
        <v>0</v>
      </c>
      <c r="I70" s="62">
        <v>0</v>
      </c>
      <c r="J70" s="62">
        <v>0</v>
      </c>
      <c r="K70" s="62">
        <v>0</v>
      </c>
      <c r="L70" s="62">
        <v>0</v>
      </c>
      <c r="M70" s="62">
        <v>0</v>
      </c>
      <c r="N70" s="62">
        <v>0</v>
      </c>
      <c r="O70" s="62">
        <v>0</v>
      </c>
      <c r="P70" s="62">
        <v>0</v>
      </c>
      <c r="Q70" s="62">
        <v>0</v>
      </c>
      <c r="R70" s="62">
        <v>5</v>
      </c>
      <c r="S70" s="62">
        <v>0</v>
      </c>
      <c r="T70" s="62">
        <v>2</v>
      </c>
      <c r="U70" s="62">
        <v>0</v>
      </c>
      <c r="V70" s="62">
        <v>0</v>
      </c>
      <c r="W70" s="62">
        <v>10</v>
      </c>
      <c r="X70" s="45">
        <v>66</v>
      </c>
      <c r="Y70" s="4"/>
      <c r="Z70" s="48">
        <f t="shared" ref="Z70:Z71" si="3">SUM(G70:W70)</f>
        <v>17</v>
      </c>
      <c r="AA70" s="49">
        <f t="shared" ref="AA70:AA71" si="4">F70*Z70</f>
        <v>162.52000000000001</v>
      </c>
    </row>
    <row r="71" spans="2:27" ht="76.5" hidden="1" x14ac:dyDescent="0.25">
      <c r="B71" s="45">
        <v>67</v>
      </c>
      <c r="C71" s="54" t="s">
        <v>27</v>
      </c>
      <c r="D71" s="20" t="s">
        <v>423</v>
      </c>
      <c r="E71" s="46" t="s">
        <v>26</v>
      </c>
      <c r="F71" s="47">
        <v>0</v>
      </c>
      <c r="G71" s="62">
        <v>0</v>
      </c>
      <c r="H71" s="62">
        <v>0</v>
      </c>
      <c r="I71" s="62">
        <v>0</v>
      </c>
      <c r="J71" s="62">
        <v>0</v>
      </c>
      <c r="K71" s="62">
        <v>0</v>
      </c>
      <c r="L71" s="62">
        <v>0</v>
      </c>
      <c r="M71" s="62">
        <v>0</v>
      </c>
      <c r="N71" s="62">
        <v>0</v>
      </c>
      <c r="O71" s="62">
        <v>0</v>
      </c>
      <c r="P71" s="62">
        <v>0</v>
      </c>
      <c r="Q71" s="62">
        <v>0</v>
      </c>
      <c r="R71" s="62">
        <v>2</v>
      </c>
      <c r="S71" s="62">
        <v>0</v>
      </c>
      <c r="T71" s="62">
        <v>0</v>
      </c>
      <c r="U71" s="62">
        <v>0</v>
      </c>
      <c r="V71" s="62">
        <v>0</v>
      </c>
      <c r="W71" s="62">
        <v>0</v>
      </c>
      <c r="X71" s="45">
        <v>67</v>
      </c>
      <c r="Y71" s="4"/>
      <c r="Z71" s="48">
        <f t="shared" si="3"/>
        <v>2</v>
      </c>
      <c r="AA71" s="49">
        <f t="shared" si="4"/>
        <v>0</v>
      </c>
    </row>
  </sheetData>
  <autoFilter ref="B4:AA71" xr:uid="{B555FC2D-C3FB-454B-99CD-FC1535B0C90C}">
    <filterColumn colId="1">
      <filters>
        <filter val="AGRA COMERCIO DE FERRAMENTAS EIRELI 10.463.704/0001-54"/>
        <filter val="COMERCIAL SPONCHIADO EIRELI 13.338.681/0001-44"/>
        <filter val="FS SUPRIMENTOS  11.523.678/0001-75"/>
        <filter val="MARCENARIA MUNDO DO PICA PAU COMERCIO E INDUSTRIA EIRELI 04.603.090/0001-66"/>
        <filter val="PRACIMAX CASA E CONSTRUCAO LTDA 46.497.089/0001-44"/>
      </filters>
    </filterColumn>
  </autoFilter>
  <mergeCells count="1">
    <mergeCell ref="C2:D2"/>
  </mergeCells>
  <conditionalFormatting sqref="G5:W71">
    <cfRule type="cellIs" dxfId="40" priority="1" operator="lessThanOrEqual">
      <formula>0</formula>
    </cfRule>
    <cfRule type="cellIs" dxfId="39" priority="2" operator="lessThanOrEqual">
      <formula>0</formula>
    </cfRule>
  </conditionalFormatting>
  <pageMargins left="0.511811024" right="0.511811024" top="0.78740157499999996" bottom="0.78740157499999996" header="0.31496062000000002" footer="0.31496062000000002"/>
  <pageSetup paperSize="9" orientation="portrait" r:id="rId1"/>
  <ignoredErrors>
    <ignoredError sqref="Z5:Z17 Z18:Z2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C0FF-760F-401C-82AF-714BAC62323F}">
  <sheetPr filterMode="1">
    <pageSetUpPr fitToPage="1"/>
  </sheetPr>
  <dimension ref="A2:AF66"/>
  <sheetViews>
    <sheetView zoomScale="70" zoomScaleNormal="70" workbookViewId="0">
      <pane xSplit="4" ySplit="6" topLeftCell="E8" activePane="bottomRight" state="frozen"/>
      <selection activeCell="AF16" sqref="AF16"/>
      <selection pane="topRight" activeCell="AF16" sqref="AF16"/>
      <selection pane="bottomLeft" activeCell="AF16" sqref="AF16"/>
      <selection pane="bottomRight" activeCell="AF16" sqref="AF16"/>
    </sheetView>
  </sheetViews>
  <sheetFormatPr defaultRowHeight="15.75" x14ac:dyDescent="0.25"/>
  <cols>
    <col min="1" max="1" width="9" style="4"/>
    <col min="2" max="2" width="13" style="8" customWidth="1"/>
    <col min="3" max="3" width="66" style="14" customWidth="1"/>
    <col min="4" max="4" width="19.75" style="4" customWidth="1"/>
    <col min="5" max="5" width="24.25" style="4" customWidth="1"/>
    <col min="6" max="6" width="14" style="9" customWidth="1"/>
    <col min="7" max="8" width="9" style="4" hidden="1" customWidth="1"/>
    <col min="9" max="9" width="9" style="4" customWidth="1"/>
    <col min="10" max="11" width="0" style="4" hidden="1" customWidth="1"/>
    <col min="12" max="12" width="9" style="4"/>
    <col min="13" max="16" width="0" style="4" hidden="1" customWidth="1"/>
    <col min="17" max="18" width="9" style="4"/>
    <col min="19" max="19" width="0" style="4" hidden="1" customWidth="1"/>
    <col min="20" max="21" width="9" style="4"/>
    <col min="22" max="22" width="0" style="4" hidden="1" customWidth="1"/>
    <col min="23" max="23" width="9" style="4"/>
    <col min="24" max="24" width="10.25" style="4" customWidth="1"/>
    <col min="25" max="25" width="4.25" style="5" customWidth="1"/>
    <col min="26" max="26" width="13" style="5" hidden="1" customWidth="1"/>
    <col min="27" max="27" width="15.875" style="5" hidden="1" customWidth="1"/>
    <col min="28" max="32" width="9" style="5"/>
  </cols>
  <sheetData>
    <row r="2" spans="1:32" x14ac:dyDescent="0.25">
      <c r="B2" s="7" t="s">
        <v>0</v>
      </c>
      <c r="C2" s="16" t="s">
        <v>691</v>
      </c>
      <c r="D2" s="99">
        <v>45208</v>
      </c>
      <c r="E2" s="77"/>
      <c r="F2"/>
      <c r="G2"/>
      <c r="H2"/>
      <c r="I2"/>
      <c r="J2"/>
      <c r="K2"/>
      <c r="L2"/>
      <c r="M2"/>
      <c r="N2"/>
      <c r="O2"/>
      <c r="P2"/>
      <c r="Q2"/>
      <c r="R2"/>
      <c r="S2"/>
      <c r="T2"/>
      <c r="U2"/>
      <c r="V2"/>
      <c r="W2"/>
      <c r="X2"/>
      <c r="Y2"/>
      <c r="Z2" s="4"/>
      <c r="AA2" s="72"/>
      <c r="AB2"/>
    </row>
    <row r="3" spans="1:32" x14ac:dyDescent="0.25">
      <c r="B3" s="7" t="s">
        <v>2</v>
      </c>
      <c r="C3" s="16" t="s">
        <v>692</v>
      </c>
      <c r="D3"/>
      <c r="E3" s="77"/>
      <c r="F3"/>
      <c r="G3"/>
      <c r="H3"/>
      <c r="I3"/>
      <c r="J3"/>
      <c r="K3"/>
      <c r="L3"/>
      <c r="M3"/>
      <c r="N3"/>
      <c r="O3"/>
      <c r="P3"/>
      <c r="Q3"/>
      <c r="R3"/>
      <c r="S3"/>
      <c r="T3"/>
      <c r="U3"/>
      <c r="V3"/>
      <c r="W3"/>
      <c r="X3"/>
      <c r="Y3"/>
      <c r="Z3" s="4"/>
      <c r="AA3" s="72"/>
      <c r="AB3"/>
    </row>
    <row r="4" spans="1:32" x14ac:dyDescent="0.25">
      <c r="B4" s="7" t="s">
        <v>3</v>
      </c>
      <c r="C4" s="67">
        <v>45435</v>
      </c>
      <c r="D4"/>
      <c r="E4" s="77"/>
      <c r="F4"/>
      <c r="G4"/>
      <c r="H4"/>
      <c r="I4"/>
      <c r="J4"/>
      <c r="K4"/>
      <c r="L4"/>
      <c r="M4"/>
      <c r="N4"/>
      <c r="O4"/>
      <c r="P4"/>
      <c r="Q4"/>
      <c r="R4"/>
      <c r="S4"/>
      <c r="T4"/>
      <c r="U4"/>
      <c r="V4"/>
      <c r="W4"/>
      <c r="X4"/>
      <c r="Y4"/>
      <c r="Z4" s="4"/>
      <c r="AA4" s="72"/>
      <c r="AB4"/>
    </row>
    <row r="5" spans="1:32" x14ac:dyDescent="0.25">
      <c r="B5" s="68"/>
      <c r="C5" s="68"/>
      <c r="D5" s="68"/>
      <c r="E5" s="78"/>
      <c r="F5" s="68"/>
      <c r="G5" s="68">
        <f>SUM(G7:G66)</f>
        <v>0</v>
      </c>
      <c r="H5" s="68">
        <f t="shared" ref="H5:W5" si="0">SUM(H7:H66)</f>
        <v>0</v>
      </c>
      <c r="I5" s="68">
        <f t="shared" si="0"/>
        <v>477</v>
      </c>
      <c r="J5" s="68">
        <f t="shared" si="0"/>
        <v>0</v>
      </c>
      <c r="K5" s="68">
        <f t="shared" si="0"/>
        <v>0</v>
      </c>
      <c r="L5" s="68">
        <f t="shared" si="0"/>
        <v>44</v>
      </c>
      <c r="M5" s="68">
        <f t="shared" si="0"/>
        <v>0</v>
      </c>
      <c r="N5" s="68">
        <f t="shared" si="0"/>
        <v>0</v>
      </c>
      <c r="O5" s="68">
        <f t="shared" si="0"/>
        <v>0</v>
      </c>
      <c r="P5" s="68">
        <f t="shared" si="0"/>
        <v>0</v>
      </c>
      <c r="Q5" s="68">
        <f t="shared" si="0"/>
        <v>393</v>
      </c>
      <c r="R5" s="68">
        <f t="shared" si="0"/>
        <v>1741</v>
      </c>
      <c r="S5" s="68">
        <f t="shared" si="0"/>
        <v>0</v>
      </c>
      <c r="T5" s="68">
        <f t="shared" si="0"/>
        <v>5834</v>
      </c>
      <c r="U5" s="68">
        <f t="shared" si="0"/>
        <v>0</v>
      </c>
      <c r="V5" s="68">
        <f t="shared" si="0"/>
        <v>0</v>
      </c>
      <c r="W5" s="68">
        <f t="shared" si="0"/>
        <v>654</v>
      </c>
      <c r="X5" s="68"/>
      <c r="Y5" s="68"/>
      <c r="Z5" s="73">
        <f t="shared" ref="Z5:AA5" si="1">SUM(Z7:Z66)</f>
        <v>9143</v>
      </c>
      <c r="AA5" s="74">
        <f t="shared" si="1"/>
        <v>85757.340000000011</v>
      </c>
      <c r="AB5" s="68"/>
    </row>
    <row r="6" spans="1:32" s="1" customFormat="1" ht="25.5" x14ac:dyDescent="0.25">
      <c r="A6" s="2"/>
      <c r="B6" s="11" t="s">
        <v>4</v>
      </c>
      <c r="C6" s="11" t="s">
        <v>5</v>
      </c>
      <c r="D6" s="11" t="s">
        <v>6</v>
      </c>
      <c r="E6" s="11" t="s">
        <v>7</v>
      </c>
      <c r="F6" s="12" t="s">
        <v>8</v>
      </c>
      <c r="G6" s="11" t="s">
        <v>9</v>
      </c>
      <c r="H6" s="11" t="s">
        <v>345</v>
      </c>
      <c r="I6" s="11" t="s">
        <v>346</v>
      </c>
      <c r="J6" s="11" t="s">
        <v>10</v>
      </c>
      <c r="K6" s="11" t="s">
        <v>11</v>
      </c>
      <c r="L6" s="11" t="s">
        <v>12</v>
      </c>
      <c r="M6" s="11" t="s">
        <v>13</v>
      </c>
      <c r="N6" s="11" t="s">
        <v>14</v>
      </c>
      <c r="O6" s="11" t="s">
        <v>15</v>
      </c>
      <c r="P6" s="11" t="s">
        <v>16</v>
      </c>
      <c r="Q6" s="11" t="s">
        <v>17</v>
      </c>
      <c r="R6" s="11" t="s">
        <v>18</v>
      </c>
      <c r="S6" s="11" t="s">
        <v>19</v>
      </c>
      <c r="T6" s="11" t="s">
        <v>20</v>
      </c>
      <c r="U6" s="11" t="s">
        <v>21</v>
      </c>
      <c r="V6" s="11" t="s">
        <v>22</v>
      </c>
      <c r="W6" s="11" t="s">
        <v>23</v>
      </c>
      <c r="X6" s="11" t="s">
        <v>4</v>
      </c>
      <c r="Y6"/>
      <c r="Z6" s="11" t="s">
        <v>689</v>
      </c>
      <c r="AA6" s="12" t="s">
        <v>690</v>
      </c>
      <c r="AB6"/>
      <c r="AC6" s="3"/>
      <c r="AD6" s="3"/>
      <c r="AE6" s="3"/>
      <c r="AF6" s="3"/>
    </row>
    <row r="7" spans="1:32" hidden="1" x14ac:dyDescent="0.25">
      <c r="B7" s="13">
        <v>1</v>
      </c>
      <c r="C7" s="20" t="s">
        <v>693</v>
      </c>
      <c r="D7" s="6" t="s">
        <v>26</v>
      </c>
      <c r="E7" s="54" t="s">
        <v>27</v>
      </c>
      <c r="F7" s="10">
        <v>0</v>
      </c>
      <c r="G7" s="62"/>
      <c r="H7" s="62"/>
      <c r="I7" s="62">
        <v>0</v>
      </c>
      <c r="J7" s="62"/>
      <c r="K7" s="62"/>
      <c r="L7" s="62">
        <v>0</v>
      </c>
      <c r="M7" s="62"/>
      <c r="N7" s="62"/>
      <c r="O7" s="62"/>
      <c r="P7" s="62"/>
      <c r="Q7" s="62">
        <v>0</v>
      </c>
      <c r="R7" s="62">
        <v>20</v>
      </c>
      <c r="S7" s="62"/>
      <c r="T7" s="62">
        <v>30</v>
      </c>
      <c r="U7" s="62">
        <v>0</v>
      </c>
      <c r="V7" s="62"/>
      <c r="W7" s="62">
        <v>20</v>
      </c>
      <c r="X7" s="13">
        <v>1</v>
      </c>
      <c r="Y7"/>
      <c r="Z7" s="6">
        <f>SUM(G7:W7)</f>
        <v>70</v>
      </c>
      <c r="AA7" s="76">
        <f>F7*Z7</f>
        <v>0</v>
      </c>
      <c r="AB7"/>
    </row>
    <row r="8" spans="1:32" ht="25.5" x14ac:dyDescent="0.25">
      <c r="B8" s="13">
        <v>2</v>
      </c>
      <c r="C8" s="20" t="s">
        <v>694</v>
      </c>
      <c r="D8" s="6" t="s">
        <v>26</v>
      </c>
      <c r="E8" s="23" t="s">
        <v>352</v>
      </c>
      <c r="F8" s="10">
        <v>24.67</v>
      </c>
      <c r="G8" s="62"/>
      <c r="H8" s="62"/>
      <c r="I8" s="62">
        <v>0</v>
      </c>
      <c r="J8" s="62"/>
      <c r="K8" s="62"/>
      <c r="L8" s="62">
        <v>0</v>
      </c>
      <c r="M8" s="62"/>
      <c r="N8" s="62"/>
      <c r="O8" s="62"/>
      <c r="P8" s="62"/>
      <c r="Q8" s="62">
        <v>0</v>
      </c>
      <c r="R8" s="62">
        <v>10</v>
      </c>
      <c r="S8" s="62"/>
      <c r="T8" s="62">
        <v>0</v>
      </c>
      <c r="U8" s="62">
        <v>0</v>
      </c>
      <c r="V8" s="62"/>
      <c r="W8" s="62">
        <v>0</v>
      </c>
      <c r="X8" s="13">
        <v>2</v>
      </c>
      <c r="Y8"/>
      <c r="Z8" s="6">
        <f t="shared" ref="Z8:Z66" si="2">SUM(G8:W8)</f>
        <v>10</v>
      </c>
      <c r="AA8" s="76">
        <f t="shared" ref="AA8:AA66" si="3">F8*Z8</f>
        <v>246.70000000000002</v>
      </c>
      <c r="AB8"/>
    </row>
    <row r="9" spans="1:32" ht="25.5" x14ac:dyDescent="0.25">
      <c r="B9" s="13">
        <v>3</v>
      </c>
      <c r="C9" s="20" t="s">
        <v>695</v>
      </c>
      <c r="D9" s="6" t="s">
        <v>26</v>
      </c>
      <c r="E9" s="23" t="s">
        <v>352</v>
      </c>
      <c r="F9" s="10">
        <v>4.7699999999999996</v>
      </c>
      <c r="G9" s="62"/>
      <c r="H9" s="62"/>
      <c r="I9" s="62">
        <v>0</v>
      </c>
      <c r="J9" s="62"/>
      <c r="K9" s="62"/>
      <c r="L9" s="62">
        <v>0</v>
      </c>
      <c r="M9" s="62"/>
      <c r="N9" s="62"/>
      <c r="O9" s="62"/>
      <c r="P9" s="62"/>
      <c r="Q9" s="62">
        <v>0</v>
      </c>
      <c r="R9" s="62">
        <v>100</v>
      </c>
      <c r="S9" s="62"/>
      <c r="T9" s="62">
        <v>130</v>
      </c>
      <c r="U9" s="62">
        <v>0</v>
      </c>
      <c r="V9" s="62"/>
      <c r="W9" s="62">
        <v>0</v>
      </c>
      <c r="X9" s="13">
        <v>3</v>
      </c>
      <c r="Y9"/>
      <c r="Z9" s="6">
        <f t="shared" si="2"/>
        <v>230</v>
      </c>
      <c r="AA9" s="76">
        <f t="shared" si="3"/>
        <v>1097.0999999999999</v>
      </c>
      <c r="AB9"/>
    </row>
    <row r="10" spans="1:32" ht="25.5" x14ac:dyDescent="0.25">
      <c r="B10" s="13">
        <v>4</v>
      </c>
      <c r="C10" s="20" t="s">
        <v>696</v>
      </c>
      <c r="D10" s="6" t="s">
        <v>26</v>
      </c>
      <c r="E10" s="23" t="s">
        <v>697</v>
      </c>
      <c r="F10" s="10">
        <v>3.5</v>
      </c>
      <c r="G10" s="62"/>
      <c r="H10" s="62"/>
      <c r="I10" s="62">
        <v>0</v>
      </c>
      <c r="J10" s="62"/>
      <c r="K10" s="62"/>
      <c r="L10" s="62">
        <v>0</v>
      </c>
      <c r="M10" s="62"/>
      <c r="N10" s="62"/>
      <c r="O10" s="62"/>
      <c r="P10" s="62"/>
      <c r="Q10" s="62">
        <v>0</v>
      </c>
      <c r="R10" s="62">
        <v>100</v>
      </c>
      <c r="S10" s="62"/>
      <c r="T10" s="62">
        <v>130</v>
      </c>
      <c r="U10" s="62">
        <v>0</v>
      </c>
      <c r="V10" s="62"/>
      <c r="W10" s="62">
        <v>0</v>
      </c>
      <c r="X10" s="13">
        <v>4</v>
      </c>
      <c r="Y10"/>
      <c r="Z10" s="6">
        <f t="shared" si="2"/>
        <v>230</v>
      </c>
      <c r="AA10" s="76">
        <f t="shared" si="3"/>
        <v>805</v>
      </c>
      <c r="AB10"/>
    </row>
    <row r="11" spans="1:32" ht="25.5" hidden="1" x14ac:dyDescent="0.25">
      <c r="B11" s="13">
        <v>5</v>
      </c>
      <c r="C11" s="20" t="s">
        <v>698</v>
      </c>
      <c r="D11" s="6" t="s">
        <v>26</v>
      </c>
      <c r="E11" s="54" t="s">
        <v>27</v>
      </c>
      <c r="F11" s="10">
        <v>0</v>
      </c>
      <c r="G11" s="62"/>
      <c r="H11" s="62"/>
      <c r="I11" s="62">
        <v>0</v>
      </c>
      <c r="J11" s="62"/>
      <c r="K11" s="62"/>
      <c r="L11" s="62">
        <v>0</v>
      </c>
      <c r="M11" s="62"/>
      <c r="N11" s="62"/>
      <c r="O11" s="62"/>
      <c r="P11" s="62"/>
      <c r="Q11" s="62">
        <v>0</v>
      </c>
      <c r="R11" s="62">
        <v>25</v>
      </c>
      <c r="S11" s="62"/>
      <c r="T11" s="62">
        <v>130</v>
      </c>
      <c r="U11" s="62">
        <v>0</v>
      </c>
      <c r="V11" s="62"/>
      <c r="W11" s="62">
        <v>0</v>
      </c>
      <c r="X11" s="13">
        <v>5</v>
      </c>
      <c r="Y11"/>
      <c r="Z11" s="6">
        <f t="shared" si="2"/>
        <v>155</v>
      </c>
      <c r="AA11" s="76">
        <f t="shared" si="3"/>
        <v>0</v>
      </c>
      <c r="AB11"/>
    </row>
    <row r="12" spans="1:32" ht="25.5" x14ac:dyDescent="0.25">
      <c r="B12" s="13">
        <v>6</v>
      </c>
      <c r="C12" s="20" t="s">
        <v>699</v>
      </c>
      <c r="D12" s="6" t="s">
        <v>26</v>
      </c>
      <c r="E12" s="23" t="s">
        <v>352</v>
      </c>
      <c r="F12" s="10">
        <v>4.5999999999999996</v>
      </c>
      <c r="G12" s="62"/>
      <c r="H12" s="62"/>
      <c r="I12" s="62">
        <v>0</v>
      </c>
      <c r="J12" s="62"/>
      <c r="K12" s="62"/>
      <c r="L12" s="62">
        <v>0</v>
      </c>
      <c r="M12" s="62"/>
      <c r="N12" s="62"/>
      <c r="O12" s="62"/>
      <c r="P12" s="62"/>
      <c r="Q12" s="62">
        <v>0</v>
      </c>
      <c r="R12" s="62">
        <v>25</v>
      </c>
      <c r="S12" s="62"/>
      <c r="T12" s="62">
        <v>100</v>
      </c>
      <c r="U12" s="62">
        <v>0</v>
      </c>
      <c r="V12" s="62"/>
      <c r="W12" s="62">
        <v>0</v>
      </c>
      <c r="X12" s="13">
        <v>6</v>
      </c>
      <c r="Y12"/>
      <c r="Z12" s="6">
        <f t="shared" si="2"/>
        <v>125</v>
      </c>
      <c r="AA12" s="76">
        <f t="shared" si="3"/>
        <v>575</v>
      </c>
      <c r="AB12"/>
    </row>
    <row r="13" spans="1:32" ht="25.5" x14ac:dyDescent="0.25">
      <c r="B13" s="13">
        <v>7</v>
      </c>
      <c r="C13" s="20" t="s">
        <v>700</v>
      </c>
      <c r="D13" s="6" t="s">
        <v>26</v>
      </c>
      <c r="E13" s="23" t="s">
        <v>352</v>
      </c>
      <c r="F13" s="10">
        <v>1.7</v>
      </c>
      <c r="G13" s="62"/>
      <c r="H13" s="62"/>
      <c r="I13" s="62">
        <v>0</v>
      </c>
      <c r="J13" s="62"/>
      <c r="K13" s="62"/>
      <c r="L13" s="62">
        <v>0</v>
      </c>
      <c r="M13" s="62"/>
      <c r="N13" s="62"/>
      <c r="O13" s="62"/>
      <c r="P13" s="62"/>
      <c r="Q13" s="62">
        <v>30</v>
      </c>
      <c r="R13" s="62">
        <v>90</v>
      </c>
      <c r="S13" s="62"/>
      <c r="T13" s="62">
        <v>310</v>
      </c>
      <c r="U13" s="62">
        <v>0</v>
      </c>
      <c r="V13" s="62"/>
      <c r="W13" s="62">
        <v>0</v>
      </c>
      <c r="X13" s="13">
        <v>7</v>
      </c>
      <c r="Y13"/>
      <c r="Z13" s="6">
        <f t="shared" si="2"/>
        <v>430</v>
      </c>
      <c r="AA13" s="76">
        <f t="shared" si="3"/>
        <v>731</v>
      </c>
      <c r="AB13"/>
    </row>
    <row r="14" spans="1:32" ht="25.5" x14ac:dyDescent="0.25">
      <c r="B14" s="13">
        <v>8</v>
      </c>
      <c r="C14" s="20" t="s">
        <v>701</v>
      </c>
      <c r="D14" s="6" t="s">
        <v>26</v>
      </c>
      <c r="E14" s="23" t="s">
        <v>702</v>
      </c>
      <c r="F14" s="10">
        <v>3.46</v>
      </c>
      <c r="G14" s="62"/>
      <c r="H14" s="62"/>
      <c r="I14" s="62">
        <v>100</v>
      </c>
      <c r="J14" s="62"/>
      <c r="K14" s="62"/>
      <c r="L14" s="62">
        <v>0</v>
      </c>
      <c r="M14" s="62"/>
      <c r="N14" s="62"/>
      <c r="O14" s="62"/>
      <c r="P14" s="62"/>
      <c r="Q14" s="62">
        <v>0</v>
      </c>
      <c r="R14" s="62">
        <v>50</v>
      </c>
      <c r="S14" s="62"/>
      <c r="T14" s="62">
        <v>300</v>
      </c>
      <c r="U14" s="62">
        <v>0</v>
      </c>
      <c r="V14" s="62"/>
      <c r="W14" s="62">
        <v>50</v>
      </c>
      <c r="X14" s="13">
        <v>8</v>
      </c>
      <c r="Y14"/>
      <c r="Z14" s="6">
        <f t="shared" si="2"/>
        <v>500</v>
      </c>
      <c r="AA14" s="76">
        <f t="shared" si="3"/>
        <v>1730</v>
      </c>
      <c r="AB14"/>
    </row>
    <row r="15" spans="1:32" ht="25.5" x14ac:dyDescent="0.25">
      <c r="B15" s="13">
        <v>9</v>
      </c>
      <c r="C15" s="20" t="s">
        <v>703</v>
      </c>
      <c r="D15" s="6" t="s">
        <v>26</v>
      </c>
      <c r="E15" s="23" t="s">
        <v>352</v>
      </c>
      <c r="F15" s="10">
        <v>1.1000000000000001</v>
      </c>
      <c r="G15" s="62"/>
      <c r="H15" s="62"/>
      <c r="I15" s="62">
        <v>0</v>
      </c>
      <c r="J15" s="62"/>
      <c r="K15" s="62"/>
      <c r="L15" s="62">
        <v>0</v>
      </c>
      <c r="M15" s="62"/>
      <c r="N15" s="62"/>
      <c r="O15" s="62"/>
      <c r="P15" s="62"/>
      <c r="Q15" s="62">
        <v>30</v>
      </c>
      <c r="R15" s="62">
        <v>90</v>
      </c>
      <c r="S15" s="62"/>
      <c r="T15" s="62">
        <v>230</v>
      </c>
      <c r="U15" s="62">
        <v>0</v>
      </c>
      <c r="V15" s="62"/>
      <c r="W15" s="62">
        <v>0</v>
      </c>
      <c r="X15" s="13">
        <v>9</v>
      </c>
      <c r="Y15"/>
      <c r="Z15" s="6">
        <f t="shared" si="2"/>
        <v>350</v>
      </c>
      <c r="AA15" s="76">
        <f t="shared" si="3"/>
        <v>385.00000000000006</v>
      </c>
      <c r="AB15"/>
    </row>
    <row r="16" spans="1:32" ht="25.5" x14ac:dyDescent="0.25">
      <c r="B16" s="13">
        <v>10</v>
      </c>
      <c r="C16" s="20" t="s">
        <v>704</v>
      </c>
      <c r="D16" s="6" t="s">
        <v>26</v>
      </c>
      <c r="E16" s="23" t="s">
        <v>702</v>
      </c>
      <c r="F16" s="10">
        <v>1.8</v>
      </c>
      <c r="G16" s="62"/>
      <c r="H16" s="62"/>
      <c r="I16" s="62">
        <v>0</v>
      </c>
      <c r="J16" s="62"/>
      <c r="K16" s="62"/>
      <c r="L16" s="62">
        <v>0</v>
      </c>
      <c r="M16" s="62"/>
      <c r="N16" s="62"/>
      <c r="O16" s="62"/>
      <c r="P16" s="62"/>
      <c r="Q16" s="62">
        <v>0</v>
      </c>
      <c r="R16" s="62">
        <v>100</v>
      </c>
      <c r="S16" s="62"/>
      <c r="T16" s="62">
        <v>200</v>
      </c>
      <c r="U16" s="62">
        <v>0</v>
      </c>
      <c r="V16" s="62"/>
      <c r="W16" s="62">
        <v>0</v>
      </c>
      <c r="X16" s="13">
        <v>10</v>
      </c>
      <c r="Y16"/>
      <c r="Z16" s="6">
        <f t="shared" si="2"/>
        <v>300</v>
      </c>
      <c r="AA16" s="76">
        <f t="shared" si="3"/>
        <v>540</v>
      </c>
      <c r="AB16"/>
    </row>
    <row r="17" spans="2:28" ht="25.5" x14ac:dyDescent="0.25">
      <c r="B17" s="13">
        <v>11</v>
      </c>
      <c r="C17" s="20" t="s">
        <v>705</v>
      </c>
      <c r="D17" s="6" t="s">
        <v>26</v>
      </c>
      <c r="E17" s="23" t="s">
        <v>352</v>
      </c>
      <c r="F17" s="10">
        <v>1.2</v>
      </c>
      <c r="G17" s="62"/>
      <c r="H17" s="62"/>
      <c r="I17" s="62">
        <v>0</v>
      </c>
      <c r="J17" s="62"/>
      <c r="K17" s="62"/>
      <c r="L17" s="62">
        <v>0</v>
      </c>
      <c r="M17" s="62"/>
      <c r="N17" s="62"/>
      <c r="O17" s="62"/>
      <c r="P17" s="62"/>
      <c r="Q17" s="62">
        <v>30</v>
      </c>
      <c r="R17" s="62">
        <v>180</v>
      </c>
      <c r="S17" s="62"/>
      <c r="T17" s="62">
        <v>630</v>
      </c>
      <c r="U17" s="62">
        <v>0</v>
      </c>
      <c r="V17" s="62"/>
      <c r="W17" s="62">
        <v>0</v>
      </c>
      <c r="X17" s="13">
        <v>11</v>
      </c>
      <c r="Y17"/>
      <c r="Z17" s="6">
        <f t="shared" si="2"/>
        <v>840</v>
      </c>
      <c r="AA17" s="76">
        <f t="shared" si="3"/>
        <v>1008</v>
      </c>
      <c r="AB17"/>
    </row>
    <row r="18" spans="2:28" ht="25.5" x14ac:dyDescent="0.25">
      <c r="B18" s="13">
        <v>12</v>
      </c>
      <c r="C18" s="20" t="s">
        <v>706</v>
      </c>
      <c r="D18" s="6" t="s">
        <v>26</v>
      </c>
      <c r="E18" s="23" t="s">
        <v>702</v>
      </c>
      <c r="F18" s="10">
        <v>2.2200000000000002</v>
      </c>
      <c r="G18" s="62"/>
      <c r="H18" s="62"/>
      <c r="I18" s="62">
        <v>200</v>
      </c>
      <c r="J18" s="62"/>
      <c r="K18" s="62"/>
      <c r="L18" s="62">
        <v>0</v>
      </c>
      <c r="M18" s="62"/>
      <c r="N18" s="62"/>
      <c r="O18" s="62"/>
      <c r="P18" s="62"/>
      <c r="Q18" s="62">
        <v>0</v>
      </c>
      <c r="R18" s="62">
        <v>100</v>
      </c>
      <c r="S18" s="62"/>
      <c r="T18" s="62">
        <v>300</v>
      </c>
      <c r="U18" s="62">
        <v>0</v>
      </c>
      <c r="V18" s="62"/>
      <c r="W18" s="62">
        <v>50</v>
      </c>
      <c r="X18" s="13">
        <v>12</v>
      </c>
      <c r="Y18"/>
      <c r="Z18" s="6">
        <f t="shared" si="2"/>
        <v>650</v>
      </c>
      <c r="AA18" s="76">
        <f t="shared" si="3"/>
        <v>1443.0000000000002</v>
      </c>
      <c r="AB18"/>
    </row>
    <row r="19" spans="2:28" hidden="1" x14ac:dyDescent="0.25">
      <c r="B19" s="13">
        <v>13</v>
      </c>
      <c r="C19" s="20" t="s">
        <v>707</v>
      </c>
      <c r="D19" s="6" t="s">
        <v>26</v>
      </c>
      <c r="E19" s="23" t="s">
        <v>708</v>
      </c>
      <c r="F19" s="10">
        <v>0</v>
      </c>
      <c r="G19" s="62"/>
      <c r="H19" s="62"/>
      <c r="I19" s="62">
        <v>0</v>
      </c>
      <c r="J19" s="62"/>
      <c r="K19" s="62"/>
      <c r="L19" s="62">
        <v>0</v>
      </c>
      <c r="M19" s="62"/>
      <c r="N19" s="62"/>
      <c r="O19" s="62"/>
      <c r="P19" s="62"/>
      <c r="Q19" s="62">
        <v>0</v>
      </c>
      <c r="R19" s="62">
        <v>3</v>
      </c>
      <c r="S19" s="62"/>
      <c r="T19" s="62">
        <v>4</v>
      </c>
      <c r="U19" s="62">
        <v>0</v>
      </c>
      <c r="V19" s="62"/>
      <c r="W19" s="62">
        <v>0</v>
      </c>
      <c r="X19" s="13">
        <v>13</v>
      </c>
      <c r="Y19"/>
      <c r="Z19" s="6">
        <f t="shared" si="2"/>
        <v>7</v>
      </c>
      <c r="AA19" s="76">
        <f t="shared" si="3"/>
        <v>0</v>
      </c>
      <c r="AB19"/>
    </row>
    <row r="20" spans="2:28" hidden="1" x14ac:dyDescent="0.25">
      <c r="B20" s="13">
        <v>14</v>
      </c>
      <c r="C20" s="20" t="s">
        <v>709</v>
      </c>
      <c r="D20" s="6" t="s">
        <v>26</v>
      </c>
      <c r="E20" s="54" t="s">
        <v>708</v>
      </c>
      <c r="F20" s="10">
        <v>0</v>
      </c>
      <c r="G20" s="62"/>
      <c r="H20" s="62"/>
      <c r="I20" s="62">
        <v>0</v>
      </c>
      <c r="J20" s="62"/>
      <c r="K20" s="62"/>
      <c r="L20" s="62">
        <v>0</v>
      </c>
      <c r="M20" s="62"/>
      <c r="N20" s="62"/>
      <c r="O20" s="62"/>
      <c r="P20" s="62"/>
      <c r="Q20" s="62">
        <v>0</v>
      </c>
      <c r="R20" s="62">
        <v>0</v>
      </c>
      <c r="S20" s="62"/>
      <c r="T20" s="62">
        <v>4</v>
      </c>
      <c r="U20" s="62">
        <v>0</v>
      </c>
      <c r="V20" s="62"/>
      <c r="W20" s="62">
        <v>0</v>
      </c>
      <c r="X20" s="13">
        <v>14</v>
      </c>
      <c r="Y20"/>
      <c r="Z20" s="6">
        <f t="shared" si="2"/>
        <v>4</v>
      </c>
      <c r="AA20" s="76">
        <f t="shared" si="3"/>
        <v>0</v>
      </c>
      <c r="AB20"/>
    </row>
    <row r="21" spans="2:28" hidden="1" x14ac:dyDescent="0.25">
      <c r="B21" s="13">
        <v>15</v>
      </c>
      <c r="C21" s="20" t="s">
        <v>710</v>
      </c>
      <c r="D21" s="6" t="s">
        <v>26</v>
      </c>
      <c r="E21" s="54" t="s">
        <v>708</v>
      </c>
      <c r="F21" s="10">
        <v>0</v>
      </c>
      <c r="G21" s="62"/>
      <c r="H21" s="62"/>
      <c r="I21" s="62">
        <v>0</v>
      </c>
      <c r="J21" s="62"/>
      <c r="K21" s="62"/>
      <c r="L21" s="62">
        <v>0</v>
      </c>
      <c r="M21" s="62"/>
      <c r="N21" s="62"/>
      <c r="O21" s="62"/>
      <c r="P21" s="62"/>
      <c r="Q21" s="62">
        <v>0</v>
      </c>
      <c r="R21" s="62">
        <v>0</v>
      </c>
      <c r="S21" s="62"/>
      <c r="T21" s="62">
        <v>4</v>
      </c>
      <c r="U21" s="62">
        <v>0</v>
      </c>
      <c r="V21" s="62"/>
      <c r="W21" s="62">
        <v>0</v>
      </c>
      <c r="X21" s="13">
        <v>15</v>
      </c>
      <c r="Y21"/>
      <c r="Z21" s="6">
        <f t="shared" si="2"/>
        <v>4</v>
      </c>
      <c r="AA21" s="76">
        <f t="shared" si="3"/>
        <v>0</v>
      </c>
      <c r="AB21"/>
    </row>
    <row r="22" spans="2:28" hidden="1" x14ac:dyDescent="0.25">
      <c r="B22" s="13">
        <v>16</v>
      </c>
      <c r="C22" s="20" t="s">
        <v>711</v>
      </c>
      <c r="D22" s="6" t="s">
        <v>26</v>
      </c>
      <c r="E22" s="54" t="s">
        <v>708</v>
      </c>
      <c r="F22" s="10">
        <v>0</v>
      </c>
      <c r="G22" s="62"/>
      <c r="H22" s="62"/>
      <c r="I22" s="62">
        <v>0</v>
      </c>
      <c r="J22" s="62"/>
      <c r="K22" s="62"/>
      <c r="L22" s="62">
        <v>0</v>
      </c>
      <c r="M22" s="62"/>
      <c r="N22" s="62"/>
      <c r="O22" s="62"/>
      <c r="P22" s="62"/>
      <c r="Q22" s="62">
        <v>15</v>
      </c>
      <c r="R22" s="62">
        <v>0</v>
      </c>
      <c r="S22" s="62"/>
      <c r="T22" s="62">
        <v>4</v>
      </c>
      <c r="U22" s="62">
        <v>0</v>
      </c>
      <c r="V22" s="62"/>
      <c r="W22" s="62">
        <v>0</v>
      </c>
      <c r="X22" s="13">
        <v>16</v>
      </c>
      <c r="Y22"/>
      <c r="Z22" s="6">
        <f t="shared" si="2"/>
        <v>19</v>
      </c>
      <c r="AA22" s="76">
        <f t="shared" si="3"/>
        <v>0</v>
      </c>
      <c r="AB22"/>
    </row>
    <row r="23" spans="2:28" ht="25.5" x14ac:dyDescent="0.25">
      <c r="B23" s="13">
        <v>17</v>
      </c>
      <c r="C23" s="20" t="s">
        <v>712</v>
      </c>
      <c r="D23" s="6" t="s">
        <v>26</v>
      </c>
      <c r="E23" s="23" t="s">
        <v>352</v>
      </c>
      <c r="F23" s="10">
        <v>31.15</v>
      </c>
      <c r="G23" s="62"/>
      <c r="H23" s="62"/>
      <c r="I23" s="62">
        <v>30</v>
      </c>
      <c r="J23" s="62"/>
      <c r="K23" s="62"/>
      <c r="L23" s="62">
        <v>0</v>
      </c>
      <c r="M23" s="62"/>
      <c r="N23" s="62"/>
      <c r="O23" s="62"/>
      <c r="P23" s="62"/>
      <c r="Q23" s="62">
        <v>5</v>
      </c>
      <c r="R23" s="62">
        <v>10</v>
      </c>
      <c r="S23" s="62"/>
      <c r="T23" s="62">
        <v>0</v>
      </c>
      <c r="U23" s="62">
        <v>0</v>
      </c>
      <c r="V23" s="62"/>
      <c r="W23" s="62">
        <v>20</v>
      </c>
      <c r="X23" s="13">
        <v>17</v>
      </c>
      <c r="Y23"/>
      <c r="Z23" s="6">
        <f t="shared" si="2"/>
        <v>65</v>
      </c>
      <c r="AA23" s="76">
        <f t="shared" si="3"/>
        <v>2024.75</v>
      </c>
      <c r="AB23"/>
    </row>
    <row r="24" spans="2:28" ht="25.5" x14ac:dyDescent="0.25">
      <c r="B24" s="13">
        <v>18</v>
      </c>
      <c r="C24" s="20" t="s">
        <v>713</v>
      </c>
      <c r="D24" s="6" t="s">
        <v>26</v>
      </c>
      <c r="E24" s="23" t="s">
        <v>697</v>
      </c>
      <c r="F24" s="10">
        <v>28.7</v>
      </c>
      <c r="G24" s="62"/>
      <c r="H24" s="62"/>
      <c r="I24" s="62">
        <v>0</v>
      </c>
      <c r="J24" s="62"/>
      <c r="K24" s="62"/>
      <c r="L24" s="62">
        <v>0</v>
      </c>
      <c r="M24" s="62"/>
      <c r="N24" s="62"/>
      <c r="O24" s="62"/>
      <c r="P24" s="62"/>
      <c r="Q24" s="62">
        <v>15</v>
      </c>
      <c r="R24" s="62">
        <v>15</v>
      </c>
      <c r="S24" s="62"/>
      <c r="T24" s="62">
        <v>0</v>
      </c>
      <c r="U24" s="62">
        <v>0</v>
      </c>
      <c r="V24" s="62"/>
      <c r="W24" s="62">
        <v>30</v>
      </c>
      <c r="X24" s="13">
        <v>18</v>
      </c>
      <c r="Y24"/>
      <c r="Z24" s="6">
        <f t="shared" si="2"/>
        <v>60</v>
      </c>
      <c r="AA24" s="76">
        <f t="shared" si="3"/>
        <v>1722</v>
      </c>
      <c r="AB24"/>
    </row>
    <row r="25" spans="2:28" ht="25.5" x14ac:dyDescent="0.25">
      <c r="B25" s="13">
        <v>19</v>
      </c>
      <c r="C25" s="20" t="s">
        <v>714</v>
      </c>
      <c r="D25" s="6" t="s">
        <v>26</v>
      </c>
      <c r="E25" s="23" t="s">
        <v>697</v>
      </c>
      <c r="F25" s="10">
        <v>28.62</v>
      </c>
      <c r="G25" s="62"/>
      <c r="H25" s="62"/>
      <c r="I25" s="62">
        <v>0</v>
      </c>
      <c r="J25" s="62"/>
      <c r="K25" s="62"/>
      <c r="L25" s="62">
        <v>0</v>
      </c>
      <c r="M25" s="62"/>
      <c r="N25" s="62"/>
      <c r="O25" s="62"/>
      <c r="P25" s="62"/>
      <c r="Q25" s="62">
        <v>20</v>
      </c>
      <c r="R25" s="62">
        <v>15</v>
      </c>
      <c r="S25" s="62"/>
      <c r="T25" s="62">
        <v>0</v>
      </c>
      <c r="U25" s="62">
        <v>0</v>
      </c>
      <c r="V25" s="62"/>
      <c r="W25" s="62">
        <v>30</v>
      </c>
      <c r="X25" s="13">
        <v>19</v>
      </c>
      <c r="Y25"/>
      <c r="Z25" s="6">
        <f t="shared" si="2"/>
        <v>65</v>
      </c>
      <c r="AA25" s="76">
        <f t="shared" si="3"/>
        <v>1860.3</v>
      </c>
      <c r="AB25"/>
    </row>
    <row r="26" spans="2:28" ht="25.5" x14ac:dyDescent="0.25">
      <c r="B26" s="13">
        <v>20</v>
      </c>
      <c r="C26" s="20" t="s">
        <v>715</v>
      </c>
      <c r="D26" s="6" t="s">
        <v>26</v>
      </c>
      <c r="E26" s="23" t="s">
        <v>697</v>
      </c>
      <c r="F26" s="10">
        <v>28.61</v>
      </c>
      <c r="G26" s="62"/>
      <c r="H26" s="62"/>
      <c r="I26" s="62">
        <v>0</v>
      </c>
      <c r="J26" s="62"/>
      <c r="K26" s="62"/>
      <c r="L26" s="62">
        <v>0</v>
      </c>
      <c r="M26" s="62"/>
      <c r="N26" s="62"/>
      <c r="O26" s="62"/>
      <c r="P26" s="62"/>
      <c r="Q26" s="62">
        <v>15</v>
      </c>
      <c r="R26" s="62">
        <v>15</v>
      </c>
      <c r="S26" s="62"/>
      <c r="T26" s="62">
        <v>0</v>
      </c>
      <c r="U26" s="62">
        <v>0</v>
      </c>
      <c r="V26" s="62"/>
      <c r="W26" s="62">
        <v>15</v>
      </c>
      <c r="X26" s="13">
        <v>20</v>
      </c>
      <c r="Y26"/>
      <c r="Z26" s="6">
        <f t="shared" si="2"/>
        <v>45</v>
      </c>
      <c r="AA26" s="76">
        <f t="shared" si="3"/>
        <v>1287.45</v>
      </c>
      <c r="AB26"/>
    </row>
    <row r="27" spans="2:28" ht="25.5" x14ac:dyDescent="0.25">
      <c r="B27" s="13">
        <v>21</v>
      </c>
      <c r="C27" s="20" t="s">
        <v>716</v>
      </c>
      <c r="D27" s="6" t="s">
        <v>26</v>
      </c>
      <c r="E27" s="23" t="s">
        <v>697</v>
      </c>
      <c r="F27" s="10">
        <v>30.99</v>
      </c>
      <c r="G27" s="62"/>
      <c r="H27" s="62"/>
      <c r="I27" s="62">
        <v>0</v>
      </c>
      <c r="J27" s="62"/>
      <c r="K27" s="62"/>
      <c r="L27" s="62">
        <v>0</v>
      </c>
      <c r="M27" s="62"/>
      <c r="N27" s="62"/>
      <c r="O27" s="62"/>
      <c r="P27" s="62"/>
      <c r="Q27" s="62">
        <v>10</v>
      </c>
      <c r="R27" s="62">
        <v>10</v>
      </c>
      <c r="S27" s="62"/>
      <c r="T27" s="62">
        <v>0</v>
      </c>
      <c r="U27" s="62">
        <v>0</v>
      </c>
      <c r="V27" s="62"/>
      <c r="W27" s="62">
        <v>10</v>
      </c>
      <c r="X27" s="13">
        <v>21</v>
      </c>
      <c r="Y27"/>
      <c r="Z27" s="6">
        <f t="shared" si="2"/>
        <v>30</v>
      </c>
      <c r="AA27" s="76">
        <f t="shared" si="3"/>
        <v>929.69999999999993</v>
      </c>
      <c r="AB27"/>
    </row>
    <row r="28" spans="2:28" ht="51" x14ac:dyDescent="0.25">
      <c r="B28" s="13">
        <v>22</v>
      </c>
      <c r="C28" s="20" t="s">
        <v>717</v>
      </c>
      <c r="D28" s="6" t="s">
        <v>26</v>
      </c>
      <c r="E28" s="23" t="s">
        <v>352</v>
      </c>
      <c r="F28" s="10">
        <v>15.65</v>
      </c>
      <c r="G28" s="62"/>
      <c r="H28" s="62"/>
      <c r="I28" s="62">
        <v>0</v>
      </c>
      <c r="J28" s="62"/>
      <c r="K28" s="62"/>
      <c r="L28" s="62">
        <v>0</v>
      </c>
      <c r="M28" s="62"/>
      <c r="N28" s="62"/>
      <c r="O28" s="62"/>
      <c r="P28" s="62"/>
      <c r="Q28" s="62">
        <v>0</v>
      </c>
      <c r="R28" s="62">
        <v>0</v>
      </c>
      <c r="S28" s="62"/>
      <c r="T28" s="62">
        <v>5</v>
      </c>
      <c r="U28" s="62">
        <v>0</v>
      </c>
      <c r="V28" s="62"/>
      <c r="W28" s="62">
        <v>60</v>
      </c>
      <c r="X28" s="13">
        <v>22</v>
      </c>
      <c r="Y28"/>
      <c r="Z28" s="6">
        <f t="shared" si="2"/>
        <v>65</v>
      </c>
      <c r="AA28" s="76">
        <f t="shared" si="3"/>
        <v>1017.25</v>
      </c>
      <c r="AB28"/>
    </row>
    <row r="29" spans="2:28" hidden="1" x14ac:dyDescent="0.25">
      <c r="B29" s="13">
        <v>23</v>
      </c>
      <c r="C29" s="20" t="s">
        <v>718</v>
      </c>
      <c r="D29" s="6" t="s">
        <v>26</v>
      </c>
      <c r="E29" s="54" t="s">
        <v>27</v>
      </c>
      <c r="F29" s="10">
        <v>0</v>
      </c>
      <c r="G29" s="62"/>
      <c r="H29" s="62"/>
      <c r="I29" s="62">
        <v>0</v>
      </c>
      <c r="J29" s="62"/>
      <c r="K29" s="62"/>
      <c r="L29" s="62">
        <v>0</v>
      </c>
      <c r="M29" s="62"/>
      <c r="N29" s="62"/>
      <c r="O29" s="62"/>
      <c r="P29" s="62"/>
      <c r="Q29" s="62">
        <v>0</v>
      </c>
      <c r="R29" s="62">
        <v>20</v>
      </c>
      <c r="S29" s="62"/>
      <c r="T29" s="62">
        <v>5</v>
      </c>
      <c r="U29" s="62">
        <v>0</v>
      </c>
      <c r="V29" s="62"/>
      <c r="W29" s="62">
        <v>0</v>
      </c>
      <c r="X29" s="13">
        <v>23</v>
      </c>
      <c r="Y29"/>
      <c r="Z29" s="6">
        <f t="shared" si="2"/>
        <v>25</v>
      </c>
      <c r="AA29" s="76">
        <f t="shared" si="3"/>
        <v>0</v>
      </c>
      <c r="AB29"/>
    </row>
    <row r="30" spans="2:28" ht="25.5" x14ac:dyDescent="0.25">
      <c r="B30" s="13">
        <v>24</v>
      </c>
      <c r="C30" s="20" t="s">
        <v>719</v>
      </c>
      <c r="D30" s="6" t="s">
        <v>26</v>
      </c>
      <c r="E30" s="23" t="s">
        <v>352</v>
      </c>
      <c r="F30" s="10">
        <v>8.81</v>
      </c>
      <c r="G30" s="62"/>
      <c r="H30" s="62"/>
      <c r="I30" s="62">
        <v>0</v>
      </c>
      <c r="J30" s="62"/>
      <c r="K30" s="62"/>
      <c r="L30" s="62">
        <v>0</v>
      </c>
      <c r="M30" s="62"/>
      <c r="N30" s="62"/>
      <c r="O30" s="62"/>
      <c r="P30" s="62"/>
      <c r="Q30" s="62">
        <v>0</v>
      </c>
      <c r="R30" s="62">
        <v>30</v>
      </c>
      <c r="S30" s="62"/>
      <c r="T30" s="62">
        <v>0</v>
      </c>
      <c r="U30" s="62">
        <v>0</v>
      </c>
      <c r="V30" s="62"/>
      <c r="W30" s="62">
        <v>60</v>
      </c>
      <c r="X30" s="13">
        <v>24</v>
      </c>
      <c r="Y30"/>
      <c r="Z30" s="6">
        <f t="shared" si="2"/>
        <v>90</v>
      </c>
      <c r="AA30" s="76">
        <f t="shared" si="3"/>
        <v>792.90000000000009</v>
      </c>
      <c r="AB30"/>
    </row>
    <row r="31" spans="2:28" ht="25.5" x14ac:dyDescent="0.25">
      <c r="B31" s="13">
        <v>25</v>
      </c>
      <c r="C31" s="20" t="s">
        <v>720</v>
      </c>
      <c r="D31" s="6" t="s">
        <v>26</v>
      </c>
      <c r="E31" s="23" t="s">
        <v>352</v>
      </c>
      <c r="F31" s="10">
        <v>8.7899999999999991</v>
      </c>
      <c r="G31" s="62"/>
      <c r="H31" s="62"/>
      <c r="I31" s="62">
        <v>0</v>
      </c>
      <c r="J31" s="62"/>
      <c r="K31" s="62"/>
      <c r="L31" s="62">
        <v>0</v>
      </c>
      <c r="M31" s="62"/>
      <c r="N31" s="62"/>
      <c r="O31" s="62"/>
      <c r="P31" s="62"/>
      <c r="Q31" s="62">
        <v>0</v>
      </c>
      <c r="R31" s="62">
        <v>30</v>
      </c>
      <c r="S31" s="62"/>
      <c r="T31" s="62">
        <v>0</v>
      </c>
      <c r="U31" s="62">
        <v>0</v>
      </c>
      <c r="V31" s="62"/>
      <c r="W31" s="62">
        <v>50</v>
      </c>
      <c r="X31" s="13">
        <v>25</v>
      </c>
      <c r="Y31"/>
      <c r="Z31" s="6">
        <f t="shared" si="2"/>
        <v>80</v>
      </c>
      <c r="AA31" s="76">
        <f t="shared" si="3"/>
        <v>703.19999999999993</v>
      </c>
      <c r="AB31"/>
    </row>
    <row r="32" spans="2:28" ht="25.5" x14ac:dyDescent="0.25">
      <c r="B32" s="13">
        <v>26</v>
      </c>
      <c r="C32" s="20" t="s">
        <v>721</v>
      </c>
      <c r="D32" s="6" t="s">
        <v>26</v>
      </c>
      <c r="E32" s="23" t="s">
        <v>352</v>
      </c>
      <c r="F32" s="10">
        <v>139.04</v>
      </c>
      <c r="G32" s="62"/>
      <c r="H32" s="62"/>
      <c r="I32" s="62">
        <v>0</v>
      </c>
      <c r="J32" s="62"/>
      <c r="K32" s="62"/>
      <c r="L32" s="62">
        <v>0</v>
      </c>
      <c r="M32" s="62"/>
      <c r="N32" s="62"/>
      <c r="O32" s="62"/>
      <c r="P32" s="62"/>
      <c r="Q32" s="62">
        <v>0</v>
      </c>
      <c r="R32" s="62">
        <v>2</v>
      </c>
      <c r="S32" s="62"/>
      <c r="T32" s="62">
        <v>0</v>
      </c>
      <c r="U32" s="62">
        <v>0</v>
      </c>
      <c r="V32" s="62"/>
      <c r="W32" s="62">
        <v>0</v>
      </c>
      <c r="X32" s="13">
        <v>26</v>
      </c>
      <c r="Y32"/>
      <c r="Z32" s="6">
        <f t="shared" si="2"/>
        <v>2</v>
      </c>
      <c r="AA32" s="76">
        <f t="shared" si="3"/>
        <v>278.08</v>
      </c>
      <c r="AB32"/>
    </row>
    <row r="33" spans="2:28" ht="25.5" x14ac:dyDescent="0.25">
      <c r="B33" s="13">
        <v>27</v>
      </c>
      <c r="C33" s="20" t="s">
        <v>722</v>
      </c>
      <c r="D33" s="6" t="s">
        <v>26</v>
      </c>
      <c r="E33" s="23" t="s">
        <v>352</v>
      </c>
      <c r="F33" s="10">
        <v>75.260000000000005</v>
      </c>
      <c r="G33" s="62"/>
      <c r="H33" s="62"/>
      <c r="I33" s="62">
        <v>0</v>
      </c>
      <c r="J33" s="62"/>
      <c r="K33" s="62"/>
      <c r="L33" s="62">
        <v>0</v>
      </c>
      <c r="M33" s="62"/>
      <c r="N33" s="62"/>
      <c r="O33" s="62"/>
      <c r="P33" s="62"/>
      <c r="Q33" s="62">
        <v>0</v>
      </c>
      <c r="R33" s="62">
        <v>4</v>
      </c>
      <c r="S33" s="62"/>
      <c r="T33" s="62">
        <v>0</v>
      </c>
      <c r="U33" s="62">
        <v>0</v>
      </c>
      <c r="V33" s="62"/>
      <c r="W33" s="62">
        <v>0</v>
      </c>
      <c r="X33" s="13">
        <v>27</v>
      </c>
      <c r="Y33"/>
      <c r="Z33" s="6">
        <f t="shared" si="2"/>
        <v>4</v>
      </c>
      <c r="AA33" s="76">
        <f t="shared" si="3"/>
        <v>301.04000000000002</v>
      </c>
      <c r="AB33"/>
    </row>
    <row r="34" spans="2:28" ht="25.5" x14ac:dyDescent="0.25">
      <c r="B34" s="13">
        <v>28</v>
      </c>
      <c r="C34" s="20" t="s">
        <v>723</v>
      </c>
      <c r="D34" s="6" t="s">
        <v>26</v>
      </c>
      <c r="E34" s="23" t="s">
        <v>352</v>
      </c>
      <c r="F34" s="10">
        <v>75.260000000000005</v>
      </c>
      <c r="G34" s="62"/>
      <c r="H34" s="62"/>
      <c r="I34" s="62">
        <v>0</v>
      </c>
      <c r="J34" s="62"/>
      <c r="K34" s="62"/>
      <c r="L34" s="62">
        <v>0</v>
      </c>
      <c r="M34" s="62"/>
      <c r="N34" s="62"/>
      <c r="O34" s="62"/>
      <c r="P34" s="62"/>
      <c r="Q34" s="62">
        <v>5</v>
      </c>
      <c r="R34" s="62">
        <v>8</v>
      </c>
      <c r="S34" s="62"/>
      <c r="T34" s="62">
        <v>0</v>
      </c>
      <c r="U34" s="62">
        <v>0</v>
      </c>
      <c r="V34" s="62"/>
      <c r="W34" s="62">
        <v>0</v>
      </c>
      <c r="X34" s="13">
        <v>28</v>
      </c>
      <c r="Y34"/>
      <c r="Z34" s="6">
        <f t="shared" si="2"/>
        <v>13</v>
      </c>
      <c r="AA34" s="76">
        <f t="shared" si="3"/>
        <v>978.38000000000011</v>
      </c>
      <c r="AB34"/>
    </row>
    <row r="35" spans="2:28" ht="25.5" x14ac:dyDescent="0.25">
      <c r="B35" s="13">
        <v>29</v>
      </c>
      <c r="C35" s="20" t="s">
        <v>724</v>
      </c>
      <c r="D35" s="6" t="s">
        <v>26</v>
      </c>
      <c r="E35" s="23" t="s">
        <v>352</v>
      </c>
      <c r="F35" s="10">
        <v>84.94</v>
      </c>
      <c r="G35" s="62"/>
      <c r="H35" s="62"/>
      <c r="I35" s="62">
        <v>0</v>
      </c>
      <c r="J35" s="62"/>
      <c r="K35" s="62"/>
      <c r="L35" s="62">
        <v>0</v>
      </c>
      <c r="M35" s="62"/>
      <c r="N35" s="62"/>
      <c r="O35" s="62"/>
      <c r="P35" s="62"/>
      <c r="Q35" s="62">
        <v>5</v>
      </c>
      <c r="R35" s="62">
        <v>5</v>
      </c>
      <c r="S35" s="62"/>
      <c r="T35" s="62">
        <v>0</v>
      </c>
      <c r="U35" s="62">
        <v>0</v>
      </c>
      <c r="V35" s="62"/>
      <c r="W35" s="62">
        <v>0</v>
      </c>
      <c r="X35" s="13">
        <v>29</v>
      </c>
      <c r="Y35"/>
      <c r="Z35" s="6">
        <f t="shared" si="2"/>
        <v>10</v>
      </c>
      <c r="AA35" s="76">
        <f t="shared" si="3"/>
        <v>849.4</v>
      </c>
      <c r="AB35"/>
    </row>
    <row r="36" spans="2:28" hidden="1" x14ac:dyDescent="0.25">
      <c r="B36" s="13">
        <v>30</v>
      </c>
      <c r="C36" s="20" t="s">
        <v>725</v>
      </c>
      <c r="D36" s="6" t="s">
        <v>26</v>
      </c>
      <c r="E36" s="54" t="s">
        <v>27</v>
      </c>
      <c r="F36" s="10">
        <v>0</v>
      </c>
      <c r="G36" s="62"/>
      <c r="H36" s="62"/>
      <c r="I36" s="62">
        <v>0</v>
      </c>
      <c r="J36" s="62"/>
      <c r="K36" s="62"/>
      <c r="L36" s="62">
        <v>0</v>
      </c>
      <c r="M36" s="62"/>
      <c r="N36" s="62"/>
      <c r="O36" s="62"/>
      <c r="P36" s="62"/>
      <c r="Q36" s="62">
        <v>5</v>
      </c>
      <c r="R36" s="62">
        <v>4</v>
      </c>
      <c r="S36" s="62"/>
      <c r="T36" s="62">
        <v>0</v>
      </c>
      <c r="U36" s="62">
        <v>0</v>
      </c>
      <c r="V36" s="62"/>
      <c r="W36" s="62">
        <v>0</v>
      </c>
      <c r="X36" s="13">
        <v>30</v>
      </c>
      <c r="Y36"/>
      <c r="Z36" s="6">
        <f t="shared" si="2"/>
        <v>9</v>
      </c>
      <c r="AA36" s="76">
        <f t="shared" si="3"/>
        <v>0</v>
      </c>
      <c r="AB36"/>
    </row>
    <row r="37" spans="2:28" hidden="1" x14ac:dyDescent="0.25">
      <c r="B37" s="13">
        <v>31</v>
      </c>
      <c r="C37" s="20" t="s">
        <v>726</v>
      </c>
      <c r="D37" s="6" t="s">
        <v>26</v>
      </c>
      <c r="E37" s="54" t="s">
        <v>27</v>
      </c>
      <c r="F37" s="10">
        <v>0</v>
      </c>
      <c r="G37" s="62"/>
      <c r="H37" s="62"/>
      <c r="I37" s="62">
        <v>0</v>
      </c>
      <c r="J37" s="62"/>
      <c r="K37" s="62"/>
      <c r="L37" s="62">
        <v>0</v>
      </c>
      <c r="M37" s="62"/>
      <c r="N37" s="62"/>
      <c r="O37" s="62"/>
      <c r="P37" s="62"/>
      <c r="Q37" s="62">
        <v>0</v>
      </c>
      <c r="R37" s="62">
        <v>2</v>
      </c>
      <c r="S37" s="62"/>
      <c r="T37" s="62">
        <v>0</v>
      </c>
      <c r="U37" s="62">
        <v>0</v>
      </c>
      <c r="V37" s="62"/>
      <c r="W37" s="62">
        <v>0</v>
      </c>
      <c r="X37" s="13">
        <v>31</v>
      </c>
      <c r="Y37"/>
      <c r="Z37" s="6">
        <f t="shared" si="2"/>
        <v>2</v>
      </c>
      <c r="AA37" s="76">
        <f t="shared" si="3"/>
        <v>0</v>
      </c>
      <c r="AB37"/>
    </row>
    <row r="38" spans="2:28" ht="25.5" x14ac:dyDescent="0.25">
      <c r="B38" s="13">
        <v>32</v>
      </c>
      <c r="C38" s="20" t="s">
        <v>727</v>
      </c>
      <c r="D38" s="6" t="s">
        <v>26</v>
      </c>
      <c r="E38" s="23" t="s">
        <v>352</v>
      </c>
      <c r="F38" s="10">
        <v>36.950000000000003</v>
      </c>
      <c r="G38" s="62"/>
      <c r="H38" s="62"/>
      <c r="I38" s="62">
        <v>15</v>
      </c>
      <c r="J38" s="62"/>
      <c r="K38" s="62"/>
      <c r="L38" s="62">
        <v>0</v>
      </c>
      <c r="M38" s="62"/>
      <c r="N38" s="62"/>
      <c r="O38" s="62"/>
      <c r="P38" s="62"/>
      <c r="Q38" s="62">
        <v>5</v>
      </c>
      <c r="R38" s="62">
        <v>17</v>
      </c>
      <c r="S38" s="62"/>
      <c r="T38" s="62">
        <v>0</v>
      </c>
      <c r="U38" s="62">
        <v>0</v>
      </c>
      <c r="V38" s="62"/>
      <c r="W38" s="62">
        <v>100</v>
      </c>
      <c r="X38" s="13">
        <v>32</v>
      </c>
      <c r="Y38"/>
      <c r="Z38" s="6">
        <f t="shared" si="2"/>
        <v>137</v>
      </c>
      <c r="AA38" s="76">
        <f t="shared" si="3"/>
        <v>5062.1500000000005</v>
      </c>
      <c r="AB38"/>
    </row>
    <row r="39" spans="2:28" ht="25.5" x14ac:dyDescent="0.25">
      <c r="B39" s="13">
        <v>33</v>
      </c>
      <c r="C39" s="20" t="s">
        <v>728</v>
      </c>
      <c r="D39" s="6" t="s">
        <v>26</v>
      </c>
      <c r="E39" s="23" t="s">
        <v>729</v>
      </c>
      <c r="F39" s="10">
        <v>142.66999999999999</v>
      </c>
      <c r="G39" s="62"/>
      <c r="H39" s="62"/>
      <c r="I39" s="62">
        <v>12</v>
      </c>
      <c r="J39" s="62"/>
      <c r="K39" s="62"/>
      <c r="L39" s="62">
        <v>0</v>
      </c>
      <c r="M39" s="62"/>
      <c r="N39" s="62"/>
      <c r="O39" s="62"/>
      <c r="P39" s="62"/>
      <c r="Q39" s="62">
        <v>0</v>
      </c>
      <c r="R39" s="62">
        <v>3</v>
      </c>
      <c r="S39" s="62"/>
      <c r="T39" s="62">
        <v>2</v>
      </c>
      <c r="U39" s="62">
        <v>0</v>
      </c>
      <c r="V39" s="62"/>
      <c r="W39" s="62">
        <v>5</v>
      </c>
      <c r="X39" s="13">
        <v>33</v>
      </c>
      <c r="Y39"/>
      <c r="Z39" s="6">
        <f t="shared" si="2"/>
        <v>22</v>
      </c>
      <c r="AA39" s="76">
        <f t="shared" si="3"/>
        <v>3138.74</v>
      </c>
      <c r="AB39"/>
    </row>
    <row r="40" spans="2:28" ht="25.5" x14ac:dyDescent="0.25">
      <c r="B40" s="13">
        <v>34</v>
      </c>
      <c r="C40" s="20" t="s">
        <v>730</v>
      </c>
      <c r="D40" s="6" t="s">
        <v>26</v>
      </c>
      <c r="E40" s="23" t="s">
        <v>697</v>
      </c>
      <c r="F40" s="10">
        <v>44.9</v>
      </c>
      <c r="G40" s="62"/>
      <c r="H40" s="62"/>
      <c r="I40" s="62">
        <v>0</v>
      </c>
      <c r="J40" s="62"/>
      <c r="K40" s="62"/>
      <c r="L40" s="62">
        <v>0</v>
      </c>
      <c r="M40" s="62"/>
      <c r="N40" s="62"/>
      <c r="O40" s="62"/>
      <c r="P40" s="62"/>
      <c r="Q40" s="62">
        <v>0</v>
      </c>
      <c r="R40" s="62">
        <v>7</v>
      </c>
      <c r="S40" s="62"/>
      <c r="T40" s="62">
        <v>0</v>
      </c>
      <c r="U40" s="62">
        <v>0</v>
      </c>
      <c r="V40" s="62"/>
      <c r="W40" s="62">
        <v>30</v>
      </c>
      <c r="X40" s="13">
        <v>34</v>
      </c>
      <c r="Y40"/>
      <c r="Z40" s="6">
        <f t="shared" si="2"/>
        <v>37</v>
      </c>
      <c r="AA40" s="76">
        <f t="shared" si="3"/>
        <v>1661.3</v>
      </c>
      <c r="AB40"/>
    </row>
    <row r="41" spans="2:28" ht="25.5" x14ac:dyDescent="0.25">
      <c r="B41" s="13">
        <v>35</v>
      </c>
      <c r="C41" s="20" t="s">
        <v>731</v>
      </c>
      <c r="D41" s="6" t="s">
        <v>26</v>
      </c>
      <c r="E41" s="23" t="s">
        <v>352</v>
      </c>
      <c r="F41" s="10">
        <v>8.91</v>
      </c>
      <c r="G41" s="62"/>
      <c r="H41" s="62"/>
      <c r="I41" s="62">
        <v>0</v>
      </c>
      <c r="J41" s="62"/>
      <c r="K41" s="62"/>
      <c r="L41" s="62">
        <v>0</v>
      </c>
      <c r="M41" s="62"/>
      <c r="N41" s="62"/>
      <c r="O41" s="62"/>
      <c r="P41" s="62"/>
      <c r="Q41" s="62">
        <v>0</v>
      </c>
      <c r="R41" s="62">
        <v>70</v>
      </c>
      <c r="S41" s="62"/>
      <c r="T41" s="62">
        <v>10</v>
      </c>
      <c r="U41" s="62">
        <v>0</v>
      </c>
      <c r="V41" s="62"/>
      <c r="W41" s="62">
        <v>30</v>
      </c>
      <c r="X41" s="13">
        <v>35</v>
      </c>
      <c r="Y41"/>
      <c r="Z41" s="6">
        <f t="shared" si="2"/>
        <v>110</v>
      </c>
      <c r="AA41" s="76">
        <f t="shared" si="3"/>
        <v>980.1</v>
      </c>
      <c r="AB41"/>
    </row>
    <row r="42" spans="2:28" ht="25.5" x14ac:dyDescent="0.25">
      <c r="B42" s="13">
        <v>36</v>
      </c>
      <c r="C42" s="20" t="s">
        <v>732</v>
      </c>
      <c r="D42" s="6" t="s">
        <v>26</v>
      </c>
      <c r="E42" s="23" t="s">
        <v>352</v>
      </c>
      <c r="F42" s="10">
        <v>9.67</v>
      </c>
      <c r="G42" s="62"/>
      <c r="H42" s="62"/>
      <c r="I42" s="62">
        <v>0</v>
      </c>
      <c r="J42" s="62"/>
      <c r="K42" s="62"/>
      <c r="L42" s="62">
        <v>0</v>
      </c>
      <c r="M42" s="62"/>
      <c r="N42" s="62"/>
      <c r="O42" s="62"/>
      <c r="P42" s="62"/>
      <c r="Q42" s="62">
        <v>0</v>
      </c>
      <c r="R42" s="62">
        <v>95</v>
      </c>
      <c r="S42" s="62"/>
      <c r="T42" s="62">
        <v>0</v>
      </c>
      <c r="U42" s="62">
        <v>0</v>
      </c>
      <c r="V42" s="62"/>
      <c r="W42" s="62">
        <v>30</v>
      </c>
      <c r="X42" s="13">
        <v>36</v>
      </c>
      <c r="Y42"/>
      <c r="Z42" s="6">
        <f t="shared" si="2"/>
        <v>125</v>
      </c>
      <c r="AA42" s="76">
        <f t="shared" si="3"/>
        <v>1208.75</v>
      </c>
      <c r="AB42"/>
    </row>
    <row r="43" spans="2:28" ht="25.5" hidden="1" x14ac:dyDescent="0.25">
      <c r="B43" s="13">
        <v>37</v>
      </c>
      <c r="C43" s="20" t="s">
        <v>733</v>
      </c>
      <c r="D43" s="6" t="s">
        <v>26</v>
      </c>
      <c r="E43" s="54" t="s">
        <v>27</v>
      </c>
      <c r="F43" s="10">
        <v>0</v>
      </c>
      <c r="G43" s="62"/>
      <c r="H43" s="62"/>
      <c r="I43" s="62">
        <v>0</v>
      </c>
      <c r="J43" s="62"/>
      <c r="K43" s="62"/>
      <c r="L43" s="62">
        <v>0</v>
      </c>
      <c r="M43" s="62"/>
      <c r="N43" s="62"/>
      <c r="O43" s="62"/>
      <c r="P43" s="62"/>
      <c r="Q43" s="62">
        <v>0</v>
      </c>
      <c r="R43" s="62">
        <v>4</v>
      </c>
      <c r="S43" s="62"/>
      <c r="T43" s="62">
        <v>100</v>
      </c>
      <c r="U43" s="62">
        <v>0</v>
      </c>
      <c r="V43" s="62"/>
      <c r="W43" s="62">
        <v>0</v>
      </c>
      <c r="X43" s="13">
        <v>37</v>
      </c>
      <c r="Y43"/>
      <c r="Z43" s="6">
        <f t="shared" si="2"/>
        <v>104</v>
      </c>
      <c r="AA43" s="76">
        <f t="shared" si="3"/>
        <v>0</v>
      </c>
      <c r="AB43"/>
    </row>
    <row r="44" spans="2:28" ht="25.5" x14ac:dyDescent="0.25">
      <c r="B44" s="13">
        <v>38</v>
      </c>
      <c r="C44" s="20" t="s">
        <v>734</v>
      </c>
      <c r="D44" s="6" t="s">
        <v>26</v>
      </c>
      <c r="E44" s="23" t="s">
        <v>352</v>
      </c>
      <c r="F44" s="10">
        <v>8.7799999999999994</v>
      </c>
      <c r="G44" s="62"/>
      <c r="H44" s="62"/>
      <c r="I44" s="62">
        <v>20</v>
      </c>
      <c r="J44" s="62"/>
      <c r="K44" s="62"/>
      <c r="L44" s="62">
        <v>0</v>
      </c>
      <c r="M44" s="62"/>
      <c r="N44" s="62"/>
      <c r="O44" s="62"/>
      <c r="P44" s="62"/>
      <c r="Q44" s="62">
        <v>0</v>
      </c>
      <c r="R44" s="62">
        <v>30</v>
      </c>
      <c r="S44" s="62"/>
      <c r="T44" s="62">
        <v>130</v>
      </c>
      <c r="U44" s="62">
        <v>0</v>
      </c>
      <c r="V44" s="62"/>
      <c r="W44" s="62">
        <v>0</v>
      </c>
      <c r="X44" s="13">
        <v>38</v>
      </c>
      <c r="Y44"/>
      <c r="Z44" s="6">
        <f t="shared" si="2"/>
        <v>180</v>
      </c>
      <c r="AA44" s="76">
        <f t="shared" si="3"/>
        <v>1580.3999999999999</v>
      </c>
      <c r="AB44"/>
    </row>
    <row r="45" spans="2:28" ht="25.5" x14ac:dyDescent="0.25">
      <c r="B45" s="13">
        <v>39</v>
      </c>
      <c r="C45" s="20" t="s">
        <v>735</v>
      </c>
      <c r="D45" s="6" t="s">
        <v>26</v>
      </c>
      <c r="E45" s="23" t="s">
        <v>352</v>
      </c>
      <c r="F45" s="10">
        <v>20.59</v>
      </c>
      <c r="G45" s="62"/>
      <c r="H45" s="62"/>
      <c r="I45" s="62">
        <v>15</v>
      </c>
      <c r="J45" s="62"/>
      <c r="K45" s="62"/>
      <c r="L45" s="62">
        <v>0</v>
      </c>
      <c r="M45" s="62"/>
      <c r="N45" s="62"/>
      <c r="O45" s="62"/>
      <c r="P45" s="62"/>
      <c r="Q45" s="62">
        <v>0</v>
      </c>
      <c r="R45" s="62">
        <v>10</v>
      </c>
      <c r="S45" s="62"/>
      <c r="T45" s="62">
        <v>50</v>
      </c>
      <c r="U45" s="62">
        <v>0</v>
      </c>
      <c r="V45" s="62"/>
      <c r="W45" s="62">
        <v>0</v>
      </c>
      <c r="X45" s="13">
        <v>39</v>
      </c>
      <c r="Y45"/>
      <c r="Z45" s="6">
        <f t="shared" si="2"/>
        <v>75</v>
      </c>
      <c r="AA45" s="76">
        <f t="shared" si="3"/>
        <v>1544.25</v>
      </c>
      <c r="AB45"/>
    </row>
    <row r="46" spans="2:28" ht="25.5" x14ac:dyDescent="0.25">
      <c r="B46" s="13">
        <v>40</v>
      </c>
      <c r="C46" s="20" t="s">
        <v>736</v>
      </c>
      <c r="D46" s="6" t="s">
        <v>26</v>
      </c>
      <c r="E46" s="23" t="s">
        <v>352</v>
      </c>
      <c r="F46" s="10">
        <v>13.34</v>
      </c>
      <c r="G46" s="62"/>
      <c r="H46" s="62"/>
      <c r="I46" s="62">
        <v>0</v>
      </c>
      <c r="J46" s="62"/>
      <c r="K46" s="62"/>
      <c r="L46" s="62">
        <v>0</v>
      </c>
      <c r="M46" s="62"/>
      <c r="N46" s="62"/>
      <c r="O46" s="62"/>
      <c r="P46" s="62"/>
      <c r="Q46" s="62">
        <v>15</v>
      </c>
      <c r="R46" s="62">
        <v>15</v>
      </c>
      <c r="S46" s="62"/>
      <c r="T46" s="62">
        <v>620</v>
      </c>
      <c r="U46" s="62">
        <v>0</v>
      </c>
      <c r="V46" s="62"/>
      <c r="W46" s="62">
        <v>0</v>
      </c>
      <c r="X46" s="13">
        <v>40</v>
      </c>
      <c r="Y46"/>
      <c r="Z46" s="6">
        <f t="shared" si="2"/>
        <v>650</v>
      </c>
      <c r="AA46" s="76">
        <f t="shared" si="3"/>
        <v>8671</v>
      </c>
      <c r="AB46"/>
    </row>
    <row r="47" spans="2:28" ht="25.5" x14ac:dyDescent="0.25">
      <c r="B47" s="13">
        <v>41</v>
      </c>
      <c r="C47" s="20" t="s">
        <v>737</v>
      </c>
      <c r="D47" s="6" t="s">
        <v>26</v>
      </c>
      <c r="E47" s="23" t="s">
        <v>352</v>
      </c>
      <c r="F47" s="10">
        <v>9.49</v>
      </c>
      <c r="G47" s="62"/>
      <c r="H47" s="62"/>
      <c r="I47" s="62">
        <v>0</v>
      </c>
      <c r="J47" s="62"/>
      <c r="K47" s="62"/>
      <c r="L47" s="62">
        <v>0</v>
      </c>
      <c r="M47" s="62"/>
      <c r="N47" s="62"/>
      <c r="O47" s="62"/>
      <c r="P47" s="62"/>
      <c r="Q47" s="62">
        <v>30</v>
      </c>
      <c r="R47" s="62">
        <v>0</v>
      </c>
      <c r="S47" s="62"/>
      <c r="T47" s="62">
        <v>400</v>
      </c>
      <c r="U47" s="62">
        <v>0</v>
      </c>
      <c r="V47" s="62"/>
      <c r="W47" s="62">
        <v>0</v>
      </c>
      <c r="X47" s="13">
        <v>41</v>
      </c>
      <c r="Y47"/>
      <c r="Z47" s="6">
        <f t="shared" si="2"/>
        <v>430</v>
      </c>
      <c r="AA47" s="76">
        <f t="shared" si="3"/>
        <v>4080.7000000000003</v>
      </c>
      <c r="AB47"/>
    </row>
    <row r="48" spans="2:28" ht="25.5" x14ac:dyDescent="0.25">
      <c r="B48" s="13">
        <v>42</v>
      </c>
      <c r="C48" s="20" t="s">
        <v>738</v>
      </c>
      <c r="D48" s="6" t="s">
        <v>26</v>
      </c>
      <c r="E48" s="23" t="s">
        <v>352</v>
      </c>
      <c r="F48" s="10">
        <v>19.18</v>
      </c>
      <c r="G48" s="62"/>
      <c r="H48" s="62"/>
      <c r="I48" s="62">
        <v>0</v>
      </c>
      <c r="J48" s="62"/>
      <c r="K48" s="62"/>
      <c r="L48" s="62">
        <v>0</v>
      </c>
      <c r="M48" s="62"/>
      <c r="N48" s="62"/>
      <c r="O48" s="62"/>
      <c r="P48" s="62"/>
      <c r="Q48" s="62">
        <v>0</v>
      </c>
      <c r="R48" s="62">
        <v>0</v>
      </c>
      <c r="S48" s="62"/>
      <c r="T48" s="62">
        <v>0</v>
      </c>
      <c r="U48" s="62">
        <v>0</v>
      </c>
      <c r="V48" s="62"/>
      <c r="W48" s="62">
        <v>0</v>
      </c>
      <c r="X48" s="13">
        <v>42</v>
      </c>
      <c r="Y48"/>
      <c r="Z48" s="6">
        <f t="shared" si="2"/>
        <v>0</v>
      </c>
      <c r="AA48" s="76">
        <f t="shared" si="3"/>
        <v>0</v>
      </c>
      <c r="AB48"/>
    </row>
    <row r="49" spans="2:28" ht="38.25" x14ac:dyDescent="0.25">
      <c r="B49" s="13">
        <v>43</v>
      </c>
      <c r="C49" s="20" t="s">
        <v>739</v>
      </c>
      <c r="D49" s="6" t="s">
        <v>26</v>
      </c>
      <c r="E49" s="23" t="s">
        <v>740</v>
      </c>
      <c r="F49" s="10">
        <v>28.5</v>
      </c>
      <c r="G49" s="62"/>
      <c r="H49" s="62"/>
      <c r="I49" s="62">
        <v>0</v>
      </c>
      <c r="J49" s="62"/>
      <c r="K49" s="62"/>
      <c r="L49" s="62">
        <v>22</v>
      </c>
      <c r="M49" s="62"/>
      <c r="N49" s="62"/>
      <c r="O49" s="62"/>
      <c r="P49" s="62"/>
      <c r="Q49" s="62">
        <v>15</v>
      </c>
      <c r="R49" s="62">
        <v>0</v>
      </c>
      <c r="S49" s="62"/>
      <c r="T49" s="62">
        <v>0</v>
      </c>
      <c r="U49" s="62">
        <v>0</v>
      </c>
      <c r="V49" s="62"/>
      <c r="W49" s="62">
        <v>5</v>
      </c>
      <c r="X49" s="13">
        <v>43</v>
      </c>
      <c r="Y49"/>
      <c r="Z49" s="6">
        <f t="shared" si="2"/>
        <v>42</v>
      </c>
      <c r="AA49" s="76">
        <f t="shared" si="3"/>
        <v>1197</v>
      </c>
      <c r="AB49"/>
    </row>
    <row r="50" spans="2:28" ht="38.25" x14ac:dyDescent="0.25">
      <c r="B50" s="13">
        <v>44</v>
      </c>
      <c r="C50" s="20" t="s">
        <v>741</v>
      </c>
      <c r="D50" s="6" t="s">
        <v>26</v>
      </c>
      <c r="E50" s="23" t="s">
        <v>742</v>
      </c>
      <c r="F50" s="10">
        <v>7.5</v>
      </c>
      <c r="G50" s="62"/>
      <c r="H50" s="62"/>
      <c r="I50" s="62">
        <v>0</v>
      </c>
      <c r="J50" s="62"/>
      <c r="K50" s="62"/>
      <c r="L50" s="62">
        <v>19</v>
      </c>
      <c r="M50" s="62"/>
      <c r="N50" s="62"/>
      <c r="O50" s="62"/>
      <c r="P50" s="62"/>
      <c r="Q50" s="62">
        <v>50</v>
      </c>
      <c r="R50" s="62">
        <v>30</v>
      </c>
      <c r="S50" s="62"/>
      <c r="T50" s="62">
        <v>608</v>
      </c>
      <c r="U50" s="62">
        <v>0</v>
      </c>
      <c r="V50" s="62"/>
      <c r="W50" s="62">
        <v>22</v>
      </c>
      <c r="X50" s="13">
        <v>44</v>
      </c>
      <c r="Y50"/>
      <c r="Z50" s="6">
        <f t="shared" si="2"/>
        <v>729</v>
      </c>
      <c r="AA50" s="76">
        <f t="shared" si="3"/>
        <v>5467.5</v>
      </c>
      <c r="AB50"/>
    </row>
    <row r="51" spans="2:28" ht="25.5" x14ac:dyDescent="0.25">
      <c r="B51" s="13">
        <v>45</v>
      </c>
      <c r="C51" s="20" t="s">
        <v>743</v>
      </c>
      <c r="D51" s="6" t="s">
        <v>26</v>
      </c>
      <c r="E51" s="23" t="s">
        <v>744</v>
      </c>
      <c r="F51" s="10">
        <v>44.77</v>
      </c>
      <c r="G51" s="62"/>
      <c r="H51" s="62"/>
      <c r="I51" s="62">
        <v>20</v>
      </c>
      <c r="J51" s="62"/>
      <c r="K51" s="62"/>
      <c r="L51" s="62">
        <v>0</v>
      </c>
      <c r="M51" s="62"/>
      <c r="N51" s="62"/>
      <c r="O51" s="62"/>
      <c r="P51" s="62"/>
      <c r="Q51" s="62">
        <v>0</v>
      </c>
      <c r="R51" s="62">
        <v>2</v>
      </c>
      <c r="S51" s="62"/>
      <c r="T51" s="62">
        <v>0</v>
      </c>
      <c r="U51" s="62">
        <v>0</v>
      </c>
      <c r="V51" s="62"/>
      <c r="W51" s="62">
        <v>0</v>
      </c>
      <c r="X51" s="13">
        <v>45</v>
      </c>
      <c r="Y51"/>
      <c r="Z51" s="6">
        <f t="shared" si="2"/>
        <v>22</v>
      </c>
      <c r="AA51" s="76">
        <f t="shared" si="3"/>
        <v>984.94</v>
      </c>
      <c r="AB51"/>
    </row>
    <row r="52" spans="2:28" ht="25.5" x14ac:dyDescent="0.25">
      <c r="B52" s="13">
        <v>46</v>
      </c>
      <c r="C52" s="20" t="s">
        <v>745</v>
      </c>
      <c r="D52" s="6" t="s">
        <v>26</v>
      </c>
      <c r="E52" s="23" t="s">
        <v>744</v>
      </c>
      <c r="F52" s="10">
        <v>43.2</v>
      </c>
      <c r="G52" s="62"/>
      <c r="H52" s="62"/>
      <c r="I52" s="62">
        <v>15</v>
      </c>
      <c r="J52" s="62"/>
      <c r="K52" s="62"/>
      <c r="L52" s="62">
        <v>0</v>
      </c>
      <c r="M52" s="62"/>
      <c r="N52" s="62"/>
      <c r="O52" s="62"/>
      <c r="P52" s="62"/>
      <c r="Q52" s="62">
        <v>0</v>
      </c>
      <c r="R52" s="62">
        <v>7</v>
      </c>
      <c r="S52" s="62"/>
      <c r="T52" s="62">
        <v>0</v>
      </c>
      <c r="U52" s="62">
        <v>0</v>
      </c>
      <c r="V52" s="62"/>
      <c r="W52" s="62">
        <v>0</v>
      </c>
      <c r="X52" s="13">
        <v>46</v>
      </c>
      <c r="Y52"/>
      <c r="Z52" s="6">
        <f t="shared" si="2"/>
        <v>22</v>
      </c>
      <c r="AA52" s="76">
        <f t="shared" si="3"/>
        <v>950.40000000000009</v>
      </c>
      <c r="AB52"/>
    </row>
    <row r="53" spans="2:28" ht="25.5" x14ac:dyDescent="0.25">
      <c r="B53" s="13">
        <v>47</v>
      </c>
      <c r="C53" s="20" t="s">
        <v>746</v>
      </c>
      <c r="D53" s="6" t="s">
        <v>26</v>
      </c>
      <c r="E53" s="23" t="s">
        <v>744</v>
      </c>
      <c r="F53" s="10">
        <v>45</v>
      </c>
      <c r="G53" s="62"/>
      <c r="H53" s="62"/>
      <c r="I53" s="62">
        <v>15</v>
      </c>
      <c r="J53" s="62"/>
      <c r="K53" s="62"/>
      <c r="L53" s="62">
        <v>0</v>
      </c>
      <c r="M53" s="62"/>
      <c r="N53" s="62"/>
      <c r="O53" s="62"/>
      <c r="P53" s="62"/>
      <c r="Q53" s="62">
        <v>0</v>
      </c>
      <c r="R53" s="62">
        <v>3</v>
      </c>
      <c r="S53" s="62"/>
      <c r="T53" s="62">
        <v>0</v>
      </c>
      <c r="U53" s="62">
        <v>0</v>
      </c>
      <c r="V53" s="62"/>
      <c r="W53" s="62">
        <v>0</v>
      </c>
      <c r="X53" s="13">
        <v>47</v>
      </c>
      <c r="Y53"/>
      <c r="Z53" s="6">
        <f t="shared" si="2"/>
        <v>18</v>
      </c>
      <c r="AA53" s="76">
        <f t="shared" si="3"/>
        <v>810</v>
      </c>
      <c r="AB53"/>
    </row>
    <row r="54" spans="2:28" ht="25.5" x14ac:dyDescent="0.25">
      <c r="B54" s="13">
        <v>48</v>
      </c>
      <c r="C54" s="20" t="s">
        <v>747</v>
      </c>
      <c r="D54" s="6" t="s">
        <v>26</v>
      </c>
      <c r="E54" s="23" t="s">
        <v>744</v>
      </c>
      <c r="F54" s="10">
        <v>65.989999999999995</v>
      </c>
      <c r="G54" s="62"/>
      <c r="H54" s="62"/>
      <c r="I54" s="62">
        <v>15</v>
      </c>
      <c r="J54" s="62"/>
      <c r="K54" s="62"/>
      <c r="L54" s="62">
        <v>0</v>
      </c>
      <c r="M54" s="62"/>
      <c r="N54" s="62"/>
      <c r="O54" s="62"/>
      <c r="P54" s="62"/>
      <c r="Q54" s="62">
        <v>0</v>
      </c>
      <c r="R54" s="62">
        <v>10</v>
      </c>
      <c r="S54" s="62"/>
      <c r="T54" s="62">
        <v>0</v>
      </c>
      <c r="U54" s="62">
        <v>0</v>
      </c>
      <c r="V54" s="62"/>
      <c r="W54" s="62">
        <v>0</v>
      </c>
      <c r="X54" s="13">
        <v>48</v>
      </c>
      <c r="Y54"/>
      <c r="Z54" s="6">
        <f t="shared" si="2"/>
        <v>25</v>
      </c>
      <c r="AA54" s="76">
        <f t="shared" si="3"/>
        <v>1649.7499999999998</v>
      </c>
      <c r="AB54"/>
    </row>
    <row r="55" spans="2:28" ht="25.5" x14ac:dyDescent="0.25">
      <c r="B55" s="13">
        <v>49</v>
      </c>
      <c r="C55" s="20" t="s">
        <v>748</v>
      </c>
      <c r="D55" s="6" t="s">
        <v>26</v>
      </c>
      <c r="E55" s="23" t="s">
        <v>352</v>
      </c>
      <c r="F55" s="10">
        <v>67.7</v>
      </c>
      <c r="G55" s="62"/>
      <c r="H55" s="62"/>
      <c r="I55" s="62">
        <v>0</v>
      </c>
      <c r="J55" s="62"/>
      <c r="K55" s="62"/>
      <c r="L55" s="62">
        <v>0</v>
      </c>
      <c r="M55" s="62"/>
      <c r="N55" s="62"/>
      <c r="O55" s="62"/>
      <c r="P55" s="62"/>
      <c r="Q55" s="62">
        <v>5</v>
      </c>
      <c r="R55" s="62">
        <v>5</v>
      </c>
      <c r="S55" s="62"/>
      <c r="T55" s="62">
        <v>20</v>
      </c>
      <c r="U55" s="62">
        <v>0</v>
      </c>
      <c r="V55" s="62"/>
      <c r="W55" s="62">
        <v>5</v>
      </c>
      <c r="X55" s="13">
        <v>49</v>
      </c>
      <c r="Y55"/>
      <c r="Z55" s="6">
        <f t="shared" si="2"/>
        <v>35</v>
      </c>
      <c r="AA55" s="76">
        <f t="shared" si="3"/>
        <v>2369.5</v>
      </c>
      <c r="AB55"/>
    </row>
    <row r="56" spans="2:28" ht="25.5" x14ac:dyDescent="0.25">
      <c r="B56" s="13">
        <v>50</v>
      </c>
      <c r="C56" s="20" t="s">
        <v>749</v>
      </c>
      <c r="D56" s="6" t="s">
        <v>26</v>
      </c>
      <c r="E56" s="23" t="s">
        <v>352</v>
      </c>
      <c r="F56" s="10">
        <v>9.44</v>
      </c>
      <c r="G56" s="62"/>
      <c r="H56" s="62"/>
      <c r="I56" s="62">
        <v>0</v>
      </c>
      <c r="J56" s="62"/>
      <c r="K56" s="62"/>
      <c r="L56" s="62">
        <v>0</v>
      </c>
      <c r="M56" s="62"/>
      <c r="N56" s="62"/>
      <c r="O56" s="62"/>
      <c r="P56" s="62"/>
      <c r="Q56" s="62">
        <v>0</v>
      </c>
      <c r="R56" s="62">
        <v>30</v>
      </c>
      <c r="S56" s="62"/>
      <c r="T56" s="62">
        <v>100</v>
      </c>
      <c r="U56" s="62">
        <v>0</v>
      </c>
      <c r="V56" s="62"/>
      <c r="W56" s="62">
        <v>0</v>
      </c>
      <c r="X56" s="13">
        <v>50</v>
      </c>
      <c r="Y56"/>
      <c r="Z56" s="6">
        <f t="shared" si="2"/>
        <v>130</v>
      </c>
      <c r="AA56" s="76">
        <f t="shared" si="3"/>
        <v>1227.2</v>
      </c>
      <c r="AB56"/>
    </row>
    <row r="57" spans="2:28" ht="25.5" x14ac:dyDescent="0.25">
      <c r="B57" s="13">
        <v>51</v>
      </c>
      <c r="C57" s="20" t="s">
        <v>750</v>
      </c>
      <c r="D57" s="6" t="s">
        <v>26</v>
      </c>
      <c r="E57" s="23" t="s">
        <v>352</v>
      </c>
      <c r="F57" s="10">
        <v>6.46</v>
      </c>
      <c r="G57" s="62"/>
      <c r="H57" s="62"/>
      <c r="I57" s="62">
        <v>0</v>
      </c>
      <c r="J57" s="62"/>
      <c r="K57" s="62"/>
      <c r="L57" s="62">
        <v>0</v>
      </c>
      <c r="M57" s="62"/>
      <c r="N57" s="62"/>
      <c r="O57" s="62"/>
      <c r="P57" s="62"/>
      <c r="Q57" s="62">
        <v>0</v>
      </c>
      <c r="R57" s="62">
        <v>80</v>
      </c>
      <c r="S57" s="62"/>
      <c r="T57" s="62">
        <v>100</v>
      </c>
      <c r="U57" s="62">
        <v>0</v>
      </c>
      <c r="V57" s="62"/>
      <c r="W57" s="62">
        <v>0</v>
      </c>
      <c r="X57" s="13">
        <v>51</v>
      </c>
      <c r="Y57"/>
      <c r="Z57" s="6">
        <f t="shared" si="2"/>
        <v>180</v>
      </c>
      <c r="AA57" s="76">
        <f t="shared" si="3"/>
        <v>1162.8</v>
      </c>
      <c r="AB57"/>
    </row>
    <row r="58" spans="2:28" ht="25.5" x14ac:dyDescent="0.25">
      <c r="B58" s="13">
        <v>52</v>
      </c>
      <c r="C58" s="20" t="s">
        <v>751</v>
      </c>
      <c r="D58" s="6" t="s">
        <v>26</v>
      </c>
      <c r="E58" s="23" t="s">
        <v>352</v>
      </c>
      <c r="F58" s="10">
        <v>5.39</v>
      </c>
      <c r="G58" s="62"/>
      <c r="H58" s="62"/>
      <c r="I58" s="62">
        <v>0</v>
      </c>
      <c r="J58" s="62"/>
      <c r="K58" s="62"/>
      <c r="L58" s="62">
        <v>0</v>
      </c>
      <c r="M58" s="62"/>
      <c r="N58" s="62"/>
      <c r="O58" s="62"/>
      <c r="P58" s="62"/>
      <c r="Q58" s="62">
        <v>50</v>
      </c>
      <c r="R58" s="62">
        <v>45</v>
      </c>
      <c r="S58" s="62"/>
      <c r="T58" s="62">
        <v>90</v>
      </c>
      <c r="U58" s="62">
        <v>0</v>
      </c>
      <c r="V58" s="62"/>
      <c r="W58" s="62">
        <v>10</v>
      </c>
      <c r="X58" s="13">
        <v>52</v>
      </c>
      <c r="Y58"/>
      <c r="Z58" s="6">
        <f t="shared" si="2"/>
        <v>195</v>
      </c>
      <c r="AA58" s="76">
        <f t="shared" si="3"/>
        <v>1051.05</v>
      </c>
      <c r="AB58"/>
    </row>
    <row r="59" spans="2:28" ht="25.5" x14ac:dyDescent="0.25">
      <c r="B59" s="13">
        <v>53</v>
      </c>
      <c r="C59" s="20" t="s">
        <v>752</v>
      </c>
      <c r="D59" s="6" t="s">
        <v>26</v>
      </c>
      <c r="E59" s="23" t="s">
        <v>352</v>
      </c>
      <c r="F59" s="10">
        <v>8.1</v>
      </c>
      <c r="G59" s="62"/>
      <c r="H59" s="62"/>
      <c r="I59" s="62">
        <v>0</v>
      </c>
      <c r="J59" s="62"/>
      <c r="K59" s="62"/>
      <c r="L59" s="62">
        <v>0</v>
      </c>
      <c r="M59" s="62"/>
      <c r="N59" s="62"/>
      <c r="O59" s="62"/>
      <c r="P59" s="62"/>
      <c r="Q59" s="62">
        <v>15</v>
      </c>
      <c r="R59" s="62">
        <v>45</v>
      </c>
      <c r="S59" s="62"/>
      <c r="T59" s="62">
        <v>185</v>
      </c>
      <c r="U59" s="62">
        <v>0</v>
      </c>
      <c r="V59" s="62"/>
      <c r="W59" s="62">
        <v>10</v>
      </c>
      <c r="X59" s="13">
        <v>53</v>
      </c>
      <c r="Y59"/>
      <c r="Z59" s="6">
        <f t="shared" si="2"/>
        <v>255</v>
      </c>
      <c r="AA59" s="76">
        <f t="shared" si="3"/>
        <v>2065.5</v>
      </c>
      <c r="AB59"/>
    </row>
    <row r="60" spans="2:28" ht="25.5" x14ac:dyDescent="0.25">
      <c r="B60" s="13">
        <v>54</v>
      </c>
      <c r="C60" s="20" t="s">
        <v>753</v>
      </c>
      <c r="D60" s="6" t="s">
        <v>26</v>
      </c>
      <c r="E60" s="23" t="s">
        <v>352</v>
      </c>
      <c r="F60" s="10">
        <v>10.9</v>
      </c>
      <c r="G60" s="62"/>
      <c r="H60" s="62"/>
      <c r="I60" s="62">
        <v>0</v>
      </c>
      <c r="J60" s="62"/>
      <c r="K60" s="62"/>
      <c r="L60" s="62">
        <v>0</v>
      </c>
      <c r="M60" s="62"/>
      <c r="N60" s="62"/>
      <c r="O60" s="62"/>
      <c r="P60" s="62"/>
      <c r="Q60" s="62">
        <v>20</v>
      </c>
      <c r="R60" s="62">
        <v>20</v>
      </c>
      <c r="S60" s="62"/>
      <c r="T60" s="62">
        <v>50</v>
      </c>
      <c r="U60" s="62">
        <v>0</v>
      </c>
      <c r="V60" s="62"/>
      <c r="W60" s="62">
        <v>5</v>
      </c>
      <c r="X60" s="13">
        <v>54</v>
      </c>
      <c r="Y60"/>
      <c r="Z60" s="6">
        <f t="shared" si="2"/>
        <v>95</v>
      </c>
      <c r="AA60" s="76">
        <f t="shared" si="3"/>
        <v>1035.5</v>
      </c>
      <c r="AB60"/>
    </row>
    <row r="61" spans="2:28" ht="25.5" x14ac:dyDescent="0.25">
      <c r="B61" s="13">
        <v>55</v>
      </c>
      <c r="C61" s="20" t="s">
        <v>754</v>
      </c>
      <c r="D61" s="6" t="s">
        <v>26</v>
      </c>
      <c r="E61" s="23" t="s">
        <v>697</v>
      </c>
      <c r="F61" s="10">
        <v>9.1999999999999993</v>
      </c>
      <c r="G61" s="62"/>
      <c r="H61" s="62"/>
      <c r="I61" s="62">
        <v>20</v>
      </c>
      <c r="J61" s="62"/>
      <c r="K61" s="62"/>
      <c r="L61" s="62">
        <v>0</v>
      </c>
      <c r="M61" s="62"/>
      <c r="N61" s="62"/>
      <c r="O61" s="62"/>
      <c r="P61" s="62"/>
      <c r="Q61" s="62">
        <v>0</v>
      </c>
      <c r="R61" s="62">
        <v>50</v>
      </c>
      <c r="S61" s="62"/>
      <c r="T61" s="62">
        <v>30</v>
      </c>
      <c r="U61" s="62">
        <v>0</v>
      </c>
      <c r="V61" s="62"/>
      <c r="W61" s="62">
        <v>5</v>
      </c>
      <c r="X61" s="13">
        <v>55</v>
      </c>
      <c r="Y61"/>
      <c r="Z61" s="6">
        <f t="shared" si="2"/>
        <v>105</v>
      </c>
      <c r="AA61" s="76">
        <f t="shared" si="3"/>
        <v>965.99999999999989</v>
      </c>
      <c r="AB61"/>
    </row>
    <row r="62" spans="2:28" ht="51" x14ac:dyDescent="0.25">
      <c r="B62" s="13">
        <v>56</v>
      </c>
      <c r="C62" s="20" t="s">
        <v>755</v>
      </c>
      <c r="D62" s="6" t="s">
        <v>180</v>
      </c>
      <c r="E62" s="23" t="s">
        <v>352</v>
      </c>
      <c r="F62" s="10">
        <v>243.8</v>
      </c>
      <c r="G62" s="62"/>
      <c r="H62" s="62"/>
      <c r="I62" s="62">
        <v>0</v>
      </c>
      <c r="J62" s="62"/>
      <c r="K62" s="62"/>
      <c r="L62" s="62">
        <v>3</v>
      </c>
      <c r="M62" s="62"/>
      <c r="N62" s="62"/>
      <c r="O62" s="62"/>
      <c r="P62" s="62"/>
      <c r="Q62" s="62">
        <v>3</v>
      </c>
      <c r="R62" s="62">
        <v>0</v>
      </c>
      <c r="S62" s="62"/>
      <c r="T62" s="62">
        <v>10</v>
      </c>
      <c r="U62" s="62">
        <v>0</v>
      </c>
      <c r="V62" s="62"/>
      <c r="W62" s="62">
        <v>2</v>
      </c>
      <c r="X62" s="13">
        <v>56</v>
      </c>
      <c r="Y62"/>
      <c r="Z62" s="6">
        <f t="shared" si="2"/>
        <v>18</v>
      </c>
      <c r="AA62" s="76">
        <f t="shared" si="3"/>
        <v>4388.4000000000005</v>
      </c>
      <c r="AB62"/>
    </row>
    <row r="63" spans="2:28" hidden="1" x14ac:dyDescent="0.25">
      <c r="B63" s="13">
        <v>57</v>
      </c>
      <c r="C63" s="20" t="s">
        <v>756</v>
      </c>
      <c r="D63" s="6" t="s">
        <v>26</v>
      </c>
      <c r="E63" s="54" t="s">
        <v>27</v>
      </c>
      <c r="F63" s="10">
        <v>0</v>
      </c>
      <c r="G63" s="62"/>
      <c r="H63" s="62"/>
      <c r="I63" s="62">
        <v>0</v>
      </c>
      <c r="J63" s="62"/>
      <c r="K63" s="62"/>
      <c r="L63" s="62">
        <v>0</v>
      </c>
      <c r="M63" s="62"/>
      <c r="N63" s="62"/>
      <c r="O63" s="62"/>
      <c r="P63" s="62"/>
      <c r="Q63" s="62">
        <v>0</v>
      </c>
      <c r="R63" s="62">
        <v>100</v>
      </c>
      <c r="S63" s="62"/>
      <c r="T63" s="62">
        <v>100</v>
      </c>
      <c r="U63" s="62">
        <v>0</v>
      </c>
      <c r="V63" s="62"/>
      <c r="W63" s="62">
        <v>0</v>
      </c>
      <c r="X63" s="13">
        <v>57</v>
      </c>
      <c r="Y63"/>
      <c r="Z63" s="6">
        <f t="shared" si="2"/>
        <v>200</v>
      </c>
      <c r="AA63" s="76">
        <f t="shared" si="3"/>
        <v>0</v>
      </c>
      <c r="AB63"/>
    </row>
    <row r="64" spans="2:28" ht="25.5" x14ac:dyDescent="0.25">
      <c r="B64" s="13">
        <v>58</v>
      </c>
      <c r="C64" s="20" t="s">
        <v>757</v>
      </c>
      <c r="D64" s="6" t="s">
        <v>26</v>
      </c>
      <c r="E64" s="23" t="s">
        <v>729</v>
      </c>
      <c r="F64" s="10">
        <v>70.12</v>
      </c>
      <c r="G64" s="62"/>
      <c r="H64" s="62"/>
      <c r="I64" s="62">
        <v>0</v>
      </c>
      <c r="J64" s="62"/>
      <c r="K64" s="62"/>
      <c r="L64" s="62">
        <v>0</v>
      </c>
      <c r="M64" s="62"/>
      <c r="N64" s="62"/>
      <c r="O64" s="62"/>
      <c r="P64" s="62"/>
      <c r="Q64" s="62">
        <v>0</v>
      </c>
      <c r="R64" s="62">
        <v>0</v>
      </c>
      <c r="S64" s="62"/>
      <c r="T64" s="62">
        <v>33</v>
      </c>
      <c r="U64" s="62">
        <v>0</v>
      </c>
      <c r="V64" s="62"/>
      <c r="W64" s="62">
        <v>0</v>
      </c>
      <c r="X64" s="13">
        <v>58</v>
      </c>
      <c r="Y64"/>
      <c r="Z64" s="6">
        <f t="shared" si="2"/>
        <v>33</v>
      </c>
      <c r="AA64" s="76">
        <f t="shared" si="3"/>
        <v>2313.96</v>
      </c>
      <c r="AB64"/>
    </row>
    <row r="65" spans="2:28" ht="38.25" x14ac:dyDescent="0.25">
      <c r="B65" s="13">
        <v>59</v>
      </c>
      <c r="C65" s="20" t="s">
        <v>758</v>
      </c>
      <c r="D65" s="6" t="s">
        <v>26</v>
      </c>
      <c r="E65" s="23" t="s">
        <v>702</v>
      </c>
      <c r="F65" s="10">
        <v>15.57</v>
      </c>
      <c r="G65" s="62"/>
      <c r="H65" s="62"/>
      <c r="I65" s="62">
        <v>0</v>
      </c>
      <c r="J65" s="62"/>
      <c r="K65" s="62"/>
      <c r="L65" s="62">
        <v>0</v>
      </c>
      <c r="M65" s="62"/>
      <c r="N65" s="62"/>
      <c r="O65" s="62"/>
      <c r="P65" s="62"/>
      <c r="Q65" s="62">
        <v>0</v>
      </c>
      <c r="R65" s="62">
        <v>0</v>
      </c>
      <c r="S65" s="62"/>
      <c r="T65" s="62">
        <v>300</v>
      </c>
      <c r="U65" s="62">
        <v>0</v>
      </c>
      <c r="V65" s="62"/>
      <c r="W65" s="62">
        <v>0</v>
      </c>
      <c r="X65" s="13">
        <v>59</v>
      </c>
      <c r="Y65"/>
      <c r="Z65" s="6">
        <f t="shared" si="2"/>
        <v>300</v>
      </c>
      <c r="AA65" s="76">
        <f t="shared" si="3"/>
        <v>4671</v>
      </c>
      <c r="AB65"/>
    </row>
    <row r="66" spans="2:28" ht="25.5" x14ac:dyDescent="0.25">
      <c r="B66" s="13">
        <v>60</v>
      </c>
      <c r="C66" s="20" t="s">
        <v>759</v>
      </c>
      <c r="D66" s="6" t="s">
        <v>26</v>
      </c>
      <c r="E66" s="23" t="s">
        <v>702</v>
      </c>
      <c r="F66" s="10">
        <v>11.09</v>
      </c>
      <c r="G66" s="62"/>
      <c r="H66" s="62"/>
      <c r="I66" s="62">
        <v>0</v>
      </c>
      <c r="J66" s="62"/>
      <c r="K66" s="62"/>
      <c r="L66" s="62">
        <v>0</v>
      </c>
      <c r="M66" s="62"/>
      <c r="N66" s="62"/>
      <c r="O66" s="62"/>
      <c r="P66" s="62"/>
      <c r="Q66" s="62">
        <v>0</v>
      </c>
      <c r="R66" s="62">
        <v>0</v>
      </c>
      <c r="S66" s="62"/>
      <c r="T66" s="62">
        <v>380</v>
      </c>
      <c r="U66" s="62">
        <v>0</v>
      </c>
      <c r="V66" s="62"/>
      <c r="W66" s="62">
        <v>0</v>
      </c>
      <c r="X66" s="13">
        <v>60</v>
      </c>
      <c r="Y66"/>
      <c r="Z66" s="6">
        <f t="shared" si="2"/>
        <v>380</v>
      </c>
      <c r="AA66" s="76">
        <f t="shared" si="3"/>
        <v>4214.2</v>
      </c>
      <c r="AB66"/>
    </row>
  </sheetData>
  <autoFilter ref="A6:AF66" xr:uid="{3193C0FF-760F-401C-82AF-714BAC62323F}">
    <filterColumn colId="4">
      <filters>
        <filter val=" VRM COMERCIO E SERVICOS LTDA 31.868.626/0001-48"/>
        <filter val="COMERCIAL SPONCHIADO EIRELI 13.338.681/0001-44"/>
        <filter val="COMERCIAL VANGUARDEIRA EIRELI 10.942.831/0001-36"/>
        <filter val="EMBRASTEC INOVACOES TECNOLOGICAS LTDA 11.018.752/0001-04"/>
        <filter val="POLEX COMERCIAL LTDA 26.373.592/0001-80"/>
        <filter val="S.A. DE JESUS COMERCIO DE MATERIAIS DE CONSTRUCAO 21.896.826/0001-50"/>
        <filter val="THS INDUSTRIA E COMERCIO LTDA 00.586.753/0001-20"/>
      </filters>
    </filterColumn>
  </autoFilter>
  <conditionalFormatting sqref="G7:W66">
    <cfRule type="cellIs" dxfId="38" priority="1" operator="lessThanOrEqual">
      <formula>0</formula>
    </cfRule>
    <cfRule type="cellIs" dxfId="37" priority="2" operator="lessThanOrEqual">
      <formula>0</formula>
    </cfRule>
  </conditionalFormatting>
  <pageMargins left="0.51181102362204722" right="0.51181102362204722" top="0.78740157480314965" bottom="0.78740157480314965" header="0.31496062992125984" footer="0.31496062992125984"/>
  <pageSetup paperSize="9" scale="4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d2f0073-a426-41d1-9d01-e851aceb49b6" xsi:nil="true"/>
    <lcf76f155ced4ddcb4097134ff3c332f xmlns="c8d6b229-8860-470e-b3f7-aba05cbd683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559F7CAF50CBE4EAA0B4898EBBF7116" ma:contentTypeVersion="16" ma:contentTypeDescription="Crie um novo documento." ma:contentTypeScope="" ma:versionID="30ce5de0375d26dfd83da2bdceb384c4">
  <xsd:schema xmlns:xsd="http://www.w3.org/2001/XMLSchema" xmlns:xs="http://www.w3.org/2001/XMLSchema" xmlns:p="http://schemas.microsoft.com/office/2006/metadata/properties" xmlns:ns2="c8d6b229-8860-470e-b3f7-aba05cbd6830" xmlns:ns3="2d2f0073-a426-41d1-9d01-e851aceb49b6" targetNamespace="http://schemas.microsoft.com/office/2006/metadata/properties" ma:root="true" ma:fieldsID="8df5d710043fe2717c352aa2e26005f9" ns2:_="" ns3:_="">
    <xsd:import namespace="c8d6b229-8860-470e-b3f7-aba05cbd6830"/>
    <xsd:import namespace="2d2f0073-a426-41d1-9d01-e851aceb49b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6b229-8860-470e-b3f7-aba05cbd68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c666036a-182f-4ecd-b44e-d420e52619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2f0073-a426-41d1-9d01-e851aceb49b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982b7059-cc6f-429b-a5ee-2a8977c79de3}" ma:internalName="TaxCatchAll" ma:showField="CatchAllData" ma:web="2d2f0073-a426-41d1-9d01-e851aceb49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89A4F1-9F62-44F1-8C9C-45F77F6100EB}">
  <ds:schemaRefs>
    <ds:schemaRef ds:uri="http://schemas.microsoft.com/office/2006/metadata/properties"/>
    <ds:schemaRef ds:uri="http://schemas.microsoft.com/office/infopath/2007/PartnerControls"/>
    <ds:schemaRef ds:uri="2d2f0073-a426-41d1-9d01-e851aceb49b6"/>
    <ds:schemaRef ds:uri="c8d6b229-8860-470e-b3f7-aba05cbd6830"/>
  </ds:schemaRefs>
</ds:datastoreItem>
</file>

<file path=customXml/itemProps2.xml><?xml version="1.0" encoding="utf-8"?>
<ds:datastoreItem xmlns:ds="http://schemas.openxmlformats.org/officeDocument/2006/customXml" ds:itemID="{A0172EBD-8A66-4FF9-A0C1-F4A58468D413}">
  <ds:schemaRefs>
    <ds:schemaRef ds:uri="http://schemas.microsoft.com/sharepoint/v3/contenttype/forms"/>
  </ds:schemaRefs>
</ds:datastoreItem>
</file>

<file path=customXml/itemProps3.xml><?xml version="1.0" encoding="utf-8"?>
<ds:datastoreItem xmlns:ds="http://schemas.openxmlformats.org/officeDocument/2006/customXml" ds:itemID="{A7B1956F-2676-40C0-A8FD-8A869D332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d6b229-8860-470e-b3f7-aba05cbd6830"/>
    <ds:schemaRef ds:uri="2d2f0073-a426-41d1-9d01-e851aceb49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16</vt:i4>
      </vt:variant>
      <vt:variant>
        <vt:lpstr>Intervalos Nomeados</vt:lpstr>
      </vt:variant>
      <vt:variant>
        <vt:i4>18</vt:i4>
      </vt:variant>
    </vt:vector>
  </HeadingPairs>
  <TitlesOfParts>
    <vt:vector size="34" baseType="lpstr">
      <vt:lpstr>EM BRANCO</vt:lpstr>
      <vt:lpstr>ÍNDICE</vt:lpstr>
      <vt:lpstr>COMPUTADORES</vt:lpstr>
      <vt:lpstr>PR 22-2022</vt:lpstr>
      <vt:lpstr>PR 27-2022</vt:lpstr>
      <vt:lpstr>PR 54-2022</vt:lpstr>
      <vt:lpstr>PR 68-2022</vt:lpstr>
      <vt:lpstr>PR 69-2022</vt:lpstr>
      <vt:lpstr>PR 71-2022</vt:lpstr>
      <vt:lpstr>PR 75-2022</vt:lpstr>
      <vt:lpstr>PR 79-2022</vt:lpstr>
      <vt:lpstr>PR 80-2022</vt:lpstr>
      <vt:lpstr>PR 10-2023</vt:lpstr>
      <vt:lpstr>PR 21-2023</vt:lpstr>
      <vt:lpstr>PR 81-2022</vt:lpstr>
      <vt:lpstr>PR 28-2023</vt:lpstr>
      <vt:lpstr>COMPUTADORES!Area_de_impressao</vt:lpstr>
      <vt:lpstr>'EM BRANCO'!Area_de_impressao</vt:lpstr>
      <vt:lpstr>'PR 22-2022'!Area_de_impressao</vt:lpstr>
      <vt:lpstr>'PR 27-2022'!Area_de_impressao</vt:lpstr>
      <vt:lpstr>'PR 68-2022'!Area_de_impressao</vt:lpstr>
      <vt:lpstr>'PR 71-2022'!Area_de_impressao</vt:lpstr>
      <vt:lpstr>'PR 79-2022'!Area_de_impressao</vt:lpstr>
      <vt:lpstr>'PR 80-2022'!Area_de_impressao</vt:lpstr>
      <vt:lpstr>'PR 81-2022'!Area_de_impressao</vt:lpstr>
      <vt:lpstr>COMPUTADORES!Titulos_de_impressao</vt:lpstr>
      <vt:lpstr>'EM BRANCO'!Titulos_de_impressao</vt:lpstr>
      <vt:lpstr>'PR 22-2022'!Titulos_de_impressao</vt:lpstr>
      <vt:lpstr>'PR 27-2022'!Titulos_de_impressao</vt:lpstr>
      <vt:lpstr>'PR 68-2022'!Titulos_de_impressao</vt:lpstr>
      <vt:lpstr>'PR 71-2022'!Titulos_de_impressao</vt:lpstr>
      <vt:lpstr>'PR 79-2022'!Titulos_de_impressao</vt:lpstr>
      <vt:lpstr>'PR 80-2022'!Titulos_de_impressao</vt:lpstr>
      <vt:lpstr>'PR 81-2022'!Titulos_de_impressao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Miranda</dc:creator>
  <cp:keywords/>
  <dc:description/>
  <cp:lastModifiedBy>ANDRE FERREIRA DE MIRANDA</cp:lastModifiedBy>
  <cp:revision/>
  <dcterms:created xsi:type="dcterms:W3CDTF">2023-03-14T21:06:52Z</dcterms:created>
  <dcterms:modified xsi:type="dcterms:W3CDTF">2023-10-09T19:03:47Z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0x0101007559F7CAF50CBE4EAA0B4898EBBF7116</vt:lpwstr>
  </property>
  <property fmtid="{D5CDD505-2E9C-101B-9397-08002B2CF9AE}" pid="3" name="MediaServiceImageTags">
    <vt:lpwstr/>
  </property>
</Properties>
</file>